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F90D0EFC-4C22-4A49-9E8F-3CC80067E26A}" xr6:coauthVersionLast="36" xr6:coauthVersionMax="41" xr10:uidLastSave="{00000000-0000-0000-0000-000000000000}"/>
  <bookViews>
    <workbookView xWindow="-105" yWindow="-105" windowWidth="23250" windowHeight="12570" xr2:uid="{25091093-ED77-4C84-ABA2-2A090EEFB1B7}"/>
  </bookViews>
  <sheets>
    <sheet name="بيان مقارن لعام 2020 - 2019" sheetId="3" r:id="rId1"/>
    <sheet name="نسبة النمو ( محلي + تصدير )" sheetId="2" r:id="rId2"/>
  </sheets>
  <externalReferences>
    <externalReference r:id="rId3"/>
  </externalReferences>
  <definedNames>
    <definedName name="_xlnm.Print_Area" localSheetId="0">'بيان مقارن لعام 2020 - 2019'!$B$2:$X$26,'بيان مقارن لعام 2020 - 2019'!$B$29:$X$53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2" i="3" l="1"/>
  <c r="V52" i="3"/>
  <c r="T52" i="3"/>
  <c r="R52" i="3"/>
  <c r="N52" i="3"/>
  <c r="L52" i="3"/>
  <c r="J52" i="3"/>
  <c r="H52" i="3"/>
  <c r="P52" i="3" s="1"/>
  <c r="F52" i="3"/>
  <c r="D52" i="3"/>
  <c r="X51" i="3"/>
  <c r="V51" i="3"/>
  <c r="T51" i="3"/>
  <c r="R51" i="3"/>
  <c r="N51" i="3"/>
  <c r="L51" i="3"/>
  <c r="J51" i="3"/>
  <c r="H51" i="3"/>
  <c r="P51" i="3" s="1"/>
  <c r="F51" i="3"/>
  <c r="D51" i="3"/>
  <c r="X50" i="3"/>
  <c r="V50" i="3"/>
  <c r="T50" i="3"/>
  <c r="R50" i="3"/>
  <c r="N50" i="3"/>
  <c r="L50" i="3"/>
  <c r="J50" i="3"/>
  <c r="H50" i="3"/>
  <c r="P50" i="3" s="1"/>
  <c r="F50" i="3"/>
  <c r="D50" i="3"/>
  <c r="X49" i="3"/>
  <c r="V49" i="3"/>
  <c r="T49" i="3"/>
  <c r="R49" i="3"/>
  <c r="N49" i="3"/>
  <c r="L49" i="3"/>
  <c r="J49" i="3"/>
  <c r="H49" i="3"/>
  <c r="P49" i="3" s="1"/>
  <c r="X48" i="3"/>
  <c r="V48" i="3"/>
  <c r="T48" i="3"/>
  <c r="R48" i="3"/>
  <c r="N48" i="3"/>
  <c r="L48" i="3"/>
  <c r="J48" i="3"/>
  <c r="H48" i="3"/>
  <c r="P48" i="3" s="1"/>
  <c r="F48" i="3"/>
  <c r="D48" i="3"/>
  <c r="X47" i="3"/>
  <c r="V47" i="3"/>
  <c r="T47" i="3"/>
  <c r="R47" i="3"/>
  <c r="N47" i="3"/>
  <c r="L47" i="3"/>
  <c r="J47" i="3"/>
  <c r="H47" i="3"/>
  <c r="P47" i="3" s="1"/>
  <c r="F47" i="3"/>
  <c r="D47" i="3"/>
  <c r="X46" i="3"/>
  <c r="V46" i="3"/>
  <c r="T46" i="3"/>
  <c r="R46" i="3"/>
  <c r="N46" i="3"/>
  <c r="L46" i="3"/>
  <c r="J46" i="3"/>
  <c r="H46" i="3"/>
  <c r="P46" i="3" s="1"/>
  <c r="F46" i="3"/>
  <c r="D46" i="3"/>
  <c r="X45" i="3"/>
  <c r="V45" i="3"/>
  <c r="T45" i="3"/>
  <c r="R45" i="3"/>
  <c r="N45" i="3"/>
  <c r="L45" i="3"/>
  <c r="J45" i="3"/>
  <c r="H45" i="3"/>
  <c r="P45" i="3" s="1"/>
  <c r="F45" i="3"/>
  <c r="D45" i="3"/>
  <c r="X44" i="3"/>
  <c r="V44" i="3"/>
  <c r="T44" i="3"/>
  <c r="R44" i="3"/>
  <c r="N44" i="3"/>
  <c r="L44" i="3"/>
  <c r="J44" i="3"/>
  <c r="H44" i="3"/>
  <c r="P44" i="3" s="1"/>
  <c r="F44" i="3"/>
  <c r="D44" i="3"/>
  <c r="X43" i="3"/>
  <c r="V43" i="3"/>
  <c r="T43" i="3"/>
  <c r="R43" i="3"/>
  <c r="N43" i="3"/>
  <c r="L43" i="3"/>
  <c r="J43" i="3"/>
  <c r="H43" i="3"/>
  <c r="P43" i="3" s="1"/>
  <c r="F43" i="3"/>
  <c r="D43" i="3"/>
  <c r="X42" i="3"/>
  <c r="V42" i="3"/>
  <c r="T42" i="3"/>
  <c r="R42" i="3"/>
  <c r="N42" i="3"/>
  <c r="L42" i="3"/>
  <c r="J42" i="3"/>
  <c r="H42" i="3"/>
  <c r="F42" i="3"/>
  <c r="D42" i="3"/>
  <c r="X41" i="3"/>
  <c r="V41" i="3"/>
  <c r="T41" i="3"/>
  <c r="R41" i="3"/>
  <c r="N41" i="3"/>
  <c r="L41" i="3"/>
  <c r="J41" i="3"/>
  <c r="H41" i="3"/>
  <c r="P41" i="3" s="1"/>
  <c r="F41" i="3"/>
  <c r="D41" i="3"/>
  <c r="X40" i="3"/>
  <c r="V40" i="3"/>
  <c r="T40" i="3"/>
  <c r="R40" i="3"/>
  <c r="N40" i="3"/>
  <c r="L40" i="3"/>
  <c r="J40" i="3"/>
  <c r="H40" i="3"/>
  <c r="P40" i="3" s="1"/>
  <c r="F40" i="3"/>
  <c r="D40" i="3"/>
  <c r="X39" i="3"/>
  <c r="V39" i="3"/>
  <c r="T39" i="3"/>
  <c r="R39" i="3"/>
  <c r="N39" i="3"/>
  <c r="L39" i="3"/>
  <c r="J39" i="3"/>
  <c r="H39" i="3"/>
  <c r="F39" i="3"/>
  <c r="D39" i="3"/>
  <c r="X38" i="3"/>
  <c r="V38" i="3"/>
  <c r="T38" i="3"/>
  <c r="R38" i="3"/>
  <c r="N38" i="3"/>
  <c r="L38" i="3"/>
  <c r="J38" i="3"/>
  <c r="H38" i="3"/>
  <c r="P38" i="3" s="1"/>
  <c r="F38" i="3"/>
  <c r="D38" i="3"/>
  <c r="X37" i="3"/>
  <c r="V37" i="3"/>
  <c r="T37" i="3"/>
  <c r="R37" i="3"/>
  <c r="N37" i="3"/>
  <c r="L37" i="3"/>
  <c r="J37" i="3"/>
  <c r="H37" i="3"/>
  <c r="H53" i="3" s="1"/>
  <c r="F37" i="3"/>
  <c r="D37" i="3"/>
  <c r="X36" i="3"/>
  <c r="V36" i="3"/>
  <c r="V53" i="3" s="1"/>
  <c r="T36" i="3"/>
  <c r="R36" i="3"/>
  <c r="R53" i="3" s="1"/>
  <c r="N36" i="3"/>
  <c r="N53" i="3" s="1"/>
  <c r="L36" i="3"/>
  <c r="L53" i="3" s="1"/>
  <c r="J36" i="3"/>
  <c r="H36" i="3"/>
  <c r="F36" i="3"/>
  <c r="D36" i="3"/>
  <c r="D53" i="3" s="1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W52" i="3"/>
  <c r="U52" i="3"/>
  <c r="S52" i="3"/>
  <c r="Q52" i="3"/>
  <c r="M52" i="3"/>
  <c r="K52" i="3"/>
  <c r="I52" i="3"/>
  <c r="E52" i="3"/>
  <c r="C52" i="3"/>
  <c r="W51" i="3"/>
  <c r="U51" i="3"/>
  <c r="S51" i="3"/>
  <c r="Q51" i="3"/>
  <c r="M51" i="3"/>
  <c r="K51" i="3"/>
  <c r="I51" i="3"/>
  <c r="G51" i="3"/>
  <c r="E51" i="3"/>
  <c r="C51" i="3"/>
  <c r="W50" i="3"/>
  <c r="U50" i="3"/>
  <c r="S50" i="3"/>
  <c r="Q50" i="3"/>
  <c r="M50" i="3"/>
  <c r="K50" i="3"/>
  <c r="I50" i="3"/>
  <c r="E50" i="3"/>
  <c r="C50" i="3"/>
  <c r="W49" i="3"/>
  <c r="U49" i="3"/>
  <c r="S49" i="3"/>
  <c r="Q49" i="3"/>
  <c r="M49" i="3"/>
  <c r="K49" i="3"/>
  <c r="I49" i="3"/>
  <c r="G49" i="3"/>
  <c r="O49" i="3" s="1"/>
  <c r="E49" i="3"/>
  <c r="C49" i="3"/>
  <c r="W48" i="3"/>
  <c r="U48" i="3"/>
  <c r="S48" i="3"/>
  <c r="Q48" i="3"/>
  <c r="M48" i="3"/>
  <c r="K48" i="3"/>
  <c r="I48" i="3"/>
  <c r="E48" i="3"/>
  <c r="C48" i="3"/>
  <c r="B48" i="3"/>
  <c r="W47" i="3"/>
  <c r="U47" i="3"/>
  <c r="S47" i="3"/>
  <c r="Q47" i="3"/>
  <c r="M47" i="3"/>
  <c r="K47" i="3"/>
  <c r="I47" i="3"/>
  <c r="E47" i="3"/>
  <c r="C47" i="3"/>
  <c r="W46" i="3"/>
  <c r="U46" i="3"/>
  <c r="S46" i="3"/>
  <c r="Q46" i="3"/>
  <c r="M46" i="3"/>
  <c r="K46" i="3"/>
  <c r="I46" i="3"/>
  <c r="G46" i="3"/>
  <c r="E46" i="3"/>
  <c r="C46" i="3"/>
  <c r="W45" i="3"/>
  <c r="U45" i="3"/>
  <c r="S45" i="3"/>
  <c r="Q45" i="3"/>
  <c r="M45" i="3"/>
  <c r="K45" i="3"/>
  <c r="I45" i="3"/>
  <c r="G45" i="3"/>
  <c r="E45" i="3"/>
  <c r="C45" i="3"/>
  <c r="W44" i="3"/>
  <c r="U44" i="3"/>
  <c r="S44" i="3"/>
  <c r="Q44" i="3"/>
  <c r="M44" i="3"/>
  <c r="K44" i="3"/>
  <c r="I44" i="3"/>
  <c r="E44" i="3"/>
  <c r="C44" i="3"/>
  <c r="W43" i="3"/>
  <c r="U43" i="3"/>
  <c r="S43" i="3"/>
  <c r="Q43" i="3"/>
  <c r="M43" i="3"/>
  <c r="K43" i="3"/>
  <c r="I43" i="3"/>
  <c r="E43" i="3"/>
  <c r="C43" i="3"/>
  <c r="W42" i="3"/>
  <c r="U42" i="3"/>
  <c r="S42" i="3"/>
  <c r="Q42" i="3"/>
  <c r="M42" i="3"/>
  <c r="K42" i="3"/>
  <c r="I42" i="3"/>
  <c r="G42" i="3"/>
  <c r="E42" i="3"/>
  <c r="C42" i="3"/>
  <c r="W41" i="3"/>
  <c r="U41" i="3"/>
  <c r="S41" i="3"/>
  <c r="Q41" i="3"/>
  <c r="M41" i="3"/>
  <c r="K41" i="3"/>
  <c r="I41" i="3"/>
  <c r="G41" i="3"/>
  <c r="E41" i="3"/>
  <c r="C41" i="3"/>
  <c r="W40" i="3"/>
  <c r="U40" i="3"/>
  <c r="S40" i="3"/>
  <c r="Q40" i="3"/>
  <c r="M40" i="3"/>
  <c r="K40" i="3"/>
  <c r="I40" i="3"/>
  <c r="E40" i="3"/>
  <c r="C40" i="3"/>
  <c r="W39" i="3"/>
  <c r="U39" i="3"/>
  <c r="S39" i="3"/>
  <c r="Q39" i="3"/>
  <c r="M39" i="3"/>
  <c r="K39" i="3"/>
  <c r="I39" i="3"/>
  <c r="E39" i="3"/>
  <c r="C39" i="3"/>
  <c r="W38" i="3"/>
  <c r="U38" i="3"/>
  <c r="S38" i="3"/>
  <c r="Q38" i="3"/>
  <c r="M38" i="3"/>
  <c r="K38" i="3"/>
  <c r="I38" i="3"/>
  <c r="G38" i="3"/>
  <c r="E38" i="3"/>
  <c r="C38" i="3"/>
  <c r="W37" i="3"/>
  <c r="U37" i="3"/>
  <c r="S37" i="3"/>
  <c r="Q37" i="3"/>
  <c r="M37" i="3"/>
  <c r="K37" i="3"/>
  <c r="I37" i="3"/>
  <c r="G37" i="3"/>
  <c r="E37" i="3"/>
  <c r="C37" i="3"/>
  <c r="U36" i="3"/>
  <c r="S36" i="3"/>
  <c r="Q36" i="3"/>
  <c r="M36" i="3"/>
  <c r="K36" i="3"/>
  <c r="I36" i="3"/>
  <c r="I53" i="3" s="1"/>
  <c r="E36" i="3"/>
  <c r="C36" i="3"/>
  <c r="P39" i="3" l="1"/>
  <c r="F53" i="3"/>
  <c r="P36" i="3"/>
  <c r="J53" i="3"/>
  <c r="X53" i="3"/>
  <c r="P42" i="3"/>
  <c r="T53" i="3"/>
  <c r="K53" i="3"/>
  <c r="O42" i="3"/>
  <c r="G47" i="3"/>
  <c r="O47" i="3" s="1"/>
  <c r="M53" i="3"/>
  <c r="O37" i="3"/>
  <c r="O45" i="3"/>
  <c r="Q53" i="3"/>
  <c r="P53" i="3"/>
  <c r="C53" i="3"/>
  <c r="S53" i="3"/>
  <c r="O38" i="3"/>
  <c r="O46" i="3"/>
  <c r="E53" i="3"/>
  <c r="U53" i="3"/>
  <c r="O41" i="3"/>
  <c r="O51" i="3"/>
  <c r="P37" i="3"/>
  <c r="G52" i="3"/>
  <c r="O52" i="3" s="1"/>
  <c r="G36" i="3"/>
  <c r="W36" i="3"/>
  <c r="W53" i="3" s="1"/>
  <c r="G40" i="3"/>
  <c r="O40" i="3" s="1"/>
  <c r="G44" i="3"/>
  <c r="O44" i="3" s="1"/>
  <c r="G48" i="3"/>
  <c r="O48" i="3" s="1"/>
  <c r="G39" i="3"/>
  <c r="O39" i="3" s="1"/>
  <c r="G43" i="3"/>
  <c r="O43" i="3" s="1"/>
  <c r="G50" i="3"/>
  <c r="O50" i="3" s="1"/>
  <c r="G53" i="3" l="1"/>
  <c r="O53" i="3" s="1"/>
  <c r="O36" i="3"/>
</calcChain>
</file>

<file path=xl/sharedStrings.xml><?xml version="1.0" encoding="utf-8"?>
<sst xmlns="http://schemas.openxmlformats.org/spreadsheetml/2006/main" count="219" uniqueCount="45">
  <si>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</si>
  <si>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</si>
  <si>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</si>
  <si>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</si>
  <si>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</si>
  <si>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</si>
  <si>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</si>
  <si>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</si>
  <si>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</si>
  <si>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</si>
  <si>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</si>
  <si>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</si>
  <si>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</si>
  <si>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</si>
  <si>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</si>
  <si>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</si>
  <si>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</si>
  <si>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</si>
  <si>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</si>
  <si>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2020م</t>
  </si>
  <si>
    <t>اجمالي 2020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</si>
  <si>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</si>
  <si>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</si>
  <si>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</si>
  <si>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</si>
  <si>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</si>
  <si>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</si>
  <si>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2020م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</si>
  <si>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</si>
  <si>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</si>
  <si>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</si>
  <si>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</si>
  <si>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</si>
  <si>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يوليو من عامي  (2019م   , 2020م)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</si>
  <si>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</si>
  <si>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</si>
  <si>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</si>
  <si>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</si>
  <si>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</si>
  <si>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</si>
  <si>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</si>
  <si>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2020</t>
  </si>
  <si>
    <t>2019</t>
  </si>
  <si>
    <t>أسمنت نجران</t>
  </si>
  <si>
    <t>عن الفترة من يناير حتى يوليو من عامي  (2019م   , 2020م)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</si>
</sst>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0" xfId="1" applyFill="1" applyAlignment="1" applyProtection="1">
      <alignment horizontal="right" vertical="center"/>
      <protection locked="0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4" fontId="9" fillId="4" borderId="1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672DE96-71D8-44D6-BB91-B4768472BE38}"/>
    <cellStyle name="Percent 2" xfId="2" xr:uid="{267E06CA-DC63-4719-88FB-CD239EA5A6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.almassar/OneDrive%20-&#8207;%20YamamaCement%20Company%201/4%20&#1588;&#1585;&#1603;&#1575;&#1578;%20&#1575;&#1604;&#1575;&#1587;&#1605;&#1606;&#1578;/&#1576;&#1610;&#1575;&#1606;%20&#1605;&#1602;&#1575;&#1585;&#1606;%20&#1604;&#1588;&#1585;&#1603;&#1575;&#1578;%20&#1575;&#1604;&#1575;&#1587;&#1605;&#1606;&#1578;/2020/&#1576;&#1610;&#1575;&#1606;%20&#1605;&#1602;&#1575;&#1585;&#1606;%20&#1604;&#1588;&#1585;&#1603;&#1575;&#1578;%20&#1575;&#1604;&#1575;&#1587;&#1605;&#1606;&#1578;%202020&#1605;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جميعي"/>
      <sheetName val="للطباعة"/>
      <sheetName val="نسبة النمو ( محلي + تصدير )"/>
      <sheetName val="نسبة النم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>
        <row r="4">
          <cell r="J4">
            <v>419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6">
          <cell r="C36">
            <v>2213</v>
          </cell>
          <cell r="D36">
            <v>1835</v>
          </cell>
          <cell r="E36">
            <v>1169</v>
          </cell>
          <cell r="F36">
            <v>2146</v>
          </cell>
          <cell r="G36">
            <v>2259</v>
          </cell>
          <cell r="H36">
            <v>1829</v>
          </cell>
          <cell r="I36">
            <v>4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C37">
            <v>2988</v>
          </cell>
          <cell r="D37">
            <v>2808</v>
          </cell>
          <cell r="E37">
            <v>2967</v>
          </cell>
          <cell r="F37">
            <v>2659</v>
          </cell>
          <cell r="G37">
            <v>2449</v>
          </cell>
          <cell r="H37">
            <v>2319</v>
          </cell>
          <cell r="I37">
            <v>9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Q37">
            <v>509</v>
          </cell>
          <cell r="R37">
            <v>492</v>
          </cell>
          <cell r="S37">
            <v>846</v>
          </cell>
          <cell r="T37">
            <v>598</v>
          </cell>
        </row>
        <row r="38">
          <cell r="C38">
            <v>1332</v>
          </cell>
          <cell r="D38">
            <v>1083</v>
          </cell>
          <cell r="E38">
            <v>924</v>
          </cell>
          <cell r="F38">
            <v>875</v>
          </cell>
          <cell r="G38">
            <v>1113</v>
          </cell>
          <cell r="H38">
            <v>931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61</v>
          </cell>
          <cell r="R38">
            <v>78</v>
          </cell>
          <cell r="S38">
            <v>0</v>
          </cell>
          <cell r="T38">
            <v>152</v>
          </cell>
        </row>
        <row r="39">
          <cell r="C39">
            <v>2048</v>
          </cell>
          <cell r="D39">
            <v>1478</v>
          </cell>
          <cell r="E39">
            <v>1910</v>
          </cell>
          <cell r="F39">
            <v>1621</v>
          </cell>
          <cell r="G39">
            <v>1963</v>
          </cell>
          <cell r="H39">
            <v>1409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Q39">
            <v>72</v>
          </cell>
          <cell r="R39">
            <v>63</v>
          </cell>
          <cell r="S39">
            <v>0</v>
          </cell>
          <cell r="T39">
            <v>0</v>
          </cell>
        </row>
        <row r="40">
          <cell r="C40">
            <v>2043</v>
          </cell>
          <cell r="D40">
            <v>1593</v>
          </cell>
          <cell r="E40">
            <v>2807</v>
          </cell>
          <cell r="F40">
            <v>2850</v>
          </cell>
          <cell r="G40">
            <v>1898</v>
          </cell>
          <cell r="H40">
            <v>1528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Q40">
            <v>151</v>
          </cell>
          <cell r="R40">
            <v>132</v>
          </cell>
          <cell r="S40">
            <v>282.3</v>
          </cell>
          <cell r="T40">
            <v>1673.3</v>
          </cell>
        </row>
        <row r="41">
          <cell r="C41">
            <v>1061</v>
          </cell>
          <cell r="D41">
            <v>1053</v>
          </cell>
          <cell r="E41">
            <v>1759</v>
          </cell>
          <cell r="F41">
            <v>1767</v>
          </cell>
          <cell r="G41">
            <v>1067</v>
          </cell>
          <cell r="H41">
            <v>1029</v>
          </cell>
          <cell r="I41">
            <v>147</v>
          </cell>
          <cell r="J41">
            <v>52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Q41">
            <v>0</v>
          </cell>
          <cell r="R41">
            <v>26</v>
          </cell>
          <cell r="S41">
            <v>219</v>
          </cell>
          <cell r="T41">
            <v>31</v>
          </cell>
        </row>
        <row r="42">
          <cell r="C42">
            <v>3742</v>
          </cell>
          <cell r="D42">
            <v>3007</v>
          </cell>
          <cell r="E42">
            <v>3016</v>
          </cell>
          <cell r="F42">
            <v>3349</v>
          </cell>
          <cell r="G42">
            <v>3779</v>
          </cell>
          <cell r="H42">
            <v>3012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Q42">
            <v>0</v>
          </cell>
          <cell r="R42">
            <v>7</v>
          </cell>
          <cell r="S42">
            <v>263</v>
          </cell>
          <cell r="T42">
            <v>273</v>
          </cell>
        </row>
        <row r="43">
          <cell r="C43">
            <v>785</v>
          </cell>
          <cell r="D43">
            <v>524</v>
          </cell>
          <cell r="E43">
            <v>743</v>
          </cell>
          <cell r="F43">
            <v>697</v>
          </cell>
          <cell r="G43">
            <v>542</v>
          </cell>
          <cell r="H43">
            <v>514</v>
          </cell>
          <cell r="I43">
            <v>0</v>
          </cell>
          <cell r="J43">
            <v>54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Q43">
            <v>143</v>
          </cell>
          <cell r="R43">
            <v>13</v>
          </cell>
          <cell r="S43">
            <v>0</v>
          </cell>
          <cell r="T43">
            <v>107</v>
          </cell>
        </row>
        <row r="44">
          <cell r="C44">
            <v>1207</v>
          </cell>
          <cell r="D44">
            <v>1151</v>
          </cell>
          <cell r="E44">
            <v>1672</v>
          </cell>
          <cell r="F44">
            <v>798</v>
          </cell>
          <cell r="G44">
            <v>1198</v>
          </cell>
          <cell r="H44">
            <v>1131</v>
          </cell>
          <cell r="I44">
            <v>0</v>
          </cell>
          <cell r="J44">
            <v>29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Q44">
            <v>5</v>
          </cell>
          <cell r="R44">
            <v>18.181999999999999</v>
          </cell>
          <cell r="S44">
            <v>0</v>
          </cell>
          <cell r="T44">
            <v>0</v>
          </cell>
        </row>
        <row r="45">
          <cell r="C45">
            <v>1364</v>
          </cell>
          <cell r="D45">
            <v>956</v>
          </cell>
          <cell r="E45">
            <v>1034</v>
          </cell>
          <cell r="F45">
            <v>463</v>
          </cell>
          <cell r="G45">
            <v>1278</v>
          </cell>
          <cell r="H45">
            <v>887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Q45">
            <v>83</v>
          </cell>
          <cell r="R45">
            <v>63</v>
          </cell>
          <cell r="S45">
            <v>0</v>
          </cell>
          <cell r="T45">
            <v>0</v>
          </cell>
        </row>
        <row r="46">
          <cell r="C46">
            <v>1328</v>
          </cell>
          <cell r="D46">
            <v>1278</v>
          </cell>
          <cell r="E46">
            <v>970</v>
          </cell>
          <cell r="F46">
            <v>982</v>
          </cell>
          <cell r="G46">
            <v>1330</v>
          </cell>
          <cell r="H46">
            <v>1277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C47">
            <v>685</v>
          </cell>
          <cell r="D47">
            <v>539</v>
          </cell>
          <cell r="E47">
            <v>894</v>
          </cell>
          <cell r="F47">
            <v>892</v>
          </cell>
          <cell r="G47">
            <v>679</v>
          </cell>
          <cell r="H47">
            <v>533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  <cell r="S47">
            <v>0</v>
          </cell>
          <cell r="T47">
            <v>412</v>
          </cell>
        </row>
        <row r="48">
          <cell r="C48">
            <v>838</v>
          </cell>
          <cell r="D48">
            <v>671</v>
          </cell>
          <cell r="E48">
            <v>872</v>
          </cell>
          <cell r="F48">
            <v>443</v>
          </cell>
          <cell r="G48">
            <v>760</v>
          </cell>
          <cell r="H48">
            <v>651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Q48">
            <v>1</v>
          </cell>
          <cell r="R48">
            <v>0</v>
          </cell>
          <cell r="S48">
            <v>0</v>
          </cell>
          <cell r="T48">
            <v>0</v>
          </cell>
        </row>
        <row r="49">
          <cell r="C49">
            <v>875</v>
          </cell>
          <cell r="E49">
            <v>990.4</v>
          </cell>
          <cell r="G49">
            <v>892</v>
          </cell>
          <cell r="H49">
            <v>669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  <cell r="S49">
            <v>119</v>
          </cell>
          <cell r="T49">
            <v>321</v>
          </cell>
        </row>
        <row r="50">
          <cell r="C50">
            <v>853</v>
          </cell>
          <cell r="D50">
            <v>595</v>
          </cell>
          <cell r="E50">
            <v>954</v>
          </cell>
          <cell r="F50">
            <v>622</v>
          </cell>
          <cell r="G50">
            <v>842</v>
          </cell>
          <cell r="H50">
            <v>576</v>
          </cell>
          <cell r="I50">
            <v>72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Q50">
            <v>12</v>
          </cell>
          <cell r="R50">
            <v>19</v>
          </cell>
          <cell r="S50">
            <v>0</v>
          </cell>
          <cell r="T50">
            <v>0</v>
          </cell>
        </row>
        <row r="51">
          <cell r="C51">
            <v>788</v>
          </cell>
          <cell r="D51">
            <v>618</v>
          </cell>
          <cell r="E51">
            <v>972</v>
          </cell>
          <cell r="F51">
            <v>1009</v>
          </cell>
          <cell r="G51">
            <v>807</v>
          </cell>
          <cell r="H51">
            <v>601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C52">
            <v>788</v>
          </cell>
          <cell r="D52">
            <v>636</v>
          </cell>
          <cell r="E52">
            <v>869</v>
          </cell>
          <cell r="F52">
            <v>685</v>
          </cell>
          <cell r="G52">
            <v>778</v>
          </cell>
          <cell r="H52">
            <v>638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252</v>
          </cell>
          <cell r="N52">
            <v>49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>
        <row r="36">
          <cell r="G36">
            <v>2676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4CD00-BBEF-4762-87DB-8E2FB3828F7B}">
  <dimension ref="B1:AJ209"/>
  <sheetViews>
    <sheetView rightToLeft="1" tabSelected="1" zoomScaleNormal="100" workbookViewId="0"/>
  </sheetViews>
  <sheetFormatPr defaultColWidth="8" defaultRowHeight="20.25" x14ac:dyDescent="0.25"/>
  <cols>
    <col min="1" max="1" width="8" style="51"/>
    <col min="2" max="2" width="12.28515625" style="52" bestFit="1" customWidth="1"/>
    <col min="3" max="3" width="6.5703125" style="51" bestFit="1" customWidth="1"/>
    <col min="4" max="4" width="6.5703125" style="52" bestFit="1" customWidth="1"/>
    <col min="5" max="5" width="6.5703125" style="51" bestFit="1" customWidth="1"/>
    <col min="6" max="6" width="6.5703125" style="52" bestFit="1" customWidth="1"/>
    <col min="7" max="7" width="6.5703125" style="51" bestFit="1" customWidth="1"/>
    <col min="8" max="8" width="6.5703125" style="52" bestFit="1" customWidth="1"/>
    <col min="9" max="9" width="5" style="51" customWidth="1"/>
    <col min="10" max="12" width="5" style="52" customWidth="1"/>
    <col min="13" max="13" width="5" style="51" customWidth="1"/>
    <col min="14" max="14" width="5" style="52" customWidth="1"/>
    <col min="15" max="15" width="6" style="51" customWidth="1"/>
    <col min="16" max="16" width="6" style="52" customWidth="1"/>
    <col min="17" max="17" width="5" style="51" customWidth="1"/>
    <col min="18" max="18" width="5" style="52" customWidth="1"/>
    <col min="19" max="19" width="5.5703125" style="51" bestFit="1" customWidth="1"/>
    <col min="20" max="20" width="5.5703125" style="52" bestFit="1" customWidth="1"/>
    <col min="21" max="21" width="5.5703125" style="51" bestFit="1" customWidth="1"/>
    <col min="22" max="22" width="5.5703125" style="52" bestFit="1" customWidth="1"/>
    <col min="23" max="23" width="6.5703125" style="51" bestFit="1" customWidth="1"/>
    <col min="24" max="24" width="6.5703125" style="52" bestFit="1" customWidth="1"/>
    <col min="25" max="16384" width="8" style="51"/>
  </cols>
  <sheetData>
    <row r="1" spans="2:36" s="23" customFormat="1" x14ac:dyDescent="0.25"/>
    <row r="2" spans="2:36" s="23" customFormat="1" ht="15" customHeight="1" x14ac:dyDescent="0.25">
      <c r="B2" s="58" t="s">
        <v>30</v>
      </c>
      <c r="C2" s="58"/>
      <c r="D2" s="58"/>
      <c r="E2" s="58"/>
      <c r="F2" s="58"/>
      <c r="G2" s="58"/>
    </row>
    <row r="3" spans="2:36" s="24" customFormat="1" ht="15" customHeight="1" x14ac:dyDescent="0.25">
      <c r="B3" s="53" t="s">
        <v>31</v>
      </c>
      <c r="C3" s="53"/>
      <c r="D3" s="53"/>
      <c r="E3" s="53"/>
    </row>
    <row r="4" spans="2:36" s="24" customFormat="1" ht="16.5" customHeight="1" x14ac:dyDescent="0.25">
      <c r="B4" s="25"/>
      <c r="C4" s="54" t="s">
        <v>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4" customFormat="1" ht="16.5" customHeight="1" thickBot="1" x14ac:dyDescent="0.3">
      <c r="C5" s="61" t="s">
        <v>33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 t="s">
        <v>34</v>
      </c>
      <c r="X5" s="62"/>
    </row>
    <row r="6" spans="2:36" s="26" customFormat="1" ht="16.5" customHeight="1" thickTop="1" x14ac:dyDescent="0.25">
      <c r="B6" s="63" t="s">
        <v>0</v>
      </c>
      <c r="C6" s="66" t="s">
        <v>1</v>
      </c>
      <c r="D6" s="67"/>
      <c r="E6" s="67"/>
      <c r="F6" s="68"/>
      <c r="G6" s="66" t="s">
        <v>2</v>
      </c>
      <c r="H6" s="67"/>
      <c r="I6" s="67"/>
      <c r="J6" s="68"/>
      <c r="K6" s="66" t="s">
        <v>35</v>
      </c>
      <c r="L6" s="67"/>
      <c r="M6" s="67"/>
      <c r="N6" s="68"/>
      <c r="O6" s="66" t="s">
        <v>36</v>
      </c>
      <c r="P6" s="68"/>
      <c r="Q6" s="66" t="s">
        <v>3</v>
      </c>
      <c r="R6" s="67"/>
      <c r="S6" s="67"/>
      <c r="T6" s="68"/>
      <c r="U6" s="66" t="s">
        <v>37</v>
      </c>
      <c r="V6" s="67"/>
      <c r="W6" s="67"/>
      <c r="X6" s="69"/>
    </row>
    <row r="7" spans="2:36" s="26" customFormat="1" ht="16.5" customHeight="1" x14ac:dyDescent="0.25">
      <c r="B7" s="64"/>
      <c r="C7" s="55" t="s">
        <v>38</v>
      </c>
      <c r="D7" s="56"/>
      <c r="E7" s="55" t="s">
        <v>39</v>
      </c>
      <c r="F7" s="56"/>
      <c r="G7" s="59" t="s">
        <v>38</v>
      </c>
      <c r="H7" s="60"/>
      <c r="I7" s="55" t="s">
        <v>39</v>
      </c>
      <c r="J7" s="56"/>
      <c r="K7" s="55" t="s">
        <v>38</v>
      </c>
      <c r="L7" s="56"/>
      <c r="M7" s="55" t="s">
        <v>39</v>
      </c>
      <c r="N7" s="56"/>
      <c r="O7" s="55" t="s">
        <v>40</v>
      </c>
      <c r="P7" s="56"/>
      <c r="Q7" s="55" t="s">
        <v>38</v>
      </c>
      <c r="R7" s="56"/>
      <c r="S7" s="55" t="s">
        <v>39</v>
      </c>
      <c r="T7" s="56"/>
      <c r="U7" s="55" t="s">
        <v>38</v>
      </c>
      <c r="V7" s="56"/>
      <c r="W7" s="55" t="s">
        <v>39</v>
      </c>
      <c r="X7" s="57"/>
    </row>
    <row r="8" spans="2:36" s="26" customFormat="1" ht="16.5" customHeight="1" x14ac:dyDescent="0.25">
      <c r="B8" s="65"/>
      <c r="C8" s="27" t="s">
        <v>41</v>
      </c>
      <c r="D8" s="28" t="s">
        <v>42</v>
      </c>
      <c r="E8" s="27" t="s">
        <v>41</v>
      </c>
      <c r="F8" s="28" t="s">
        <v>42</v>
      </c>
      <c r="G8" s="27" t="s">
        <v>41</v>
      </c>
      <c r="H8" s="28" t="s">
        <v>42</v>
      </c>
      <c r="I8" s="27" t="s">
        <v>41</v>
      </c>
      <c r="J8" s="28" t="s">
        <v>42</v>
      </c>
      <c r="K8" s="27" t="s">
        <v>41</v>
      </c>
      <c r="L8" s="28" t="s">
        <v>42</v>
      </c>
      <c r="M8" s="27" t="s">
        <v>41</v>
      </c>
      <c r="N8" s="29" t="s">
        <v>42</v>
      </c>
      <c r="O8" s="27" t="s">
        <v>41</v>
      </c>
      <c r="P8" s="28" t="s">
        <v>42</v>
      </c>
      <c r="Q8" s="27" t="s">
        <v>41</v>
      </c>
      <c r="R8" s="28" t="s">
        <v>42</v>
      </c>
      <c r="S8" s="27" t="s">
        <v>41</v>
      </c>
      <c r="T8" s="28" t="s">
        <v>42</v>
      </c>
      <c r="U8" s="27" t="s">
        <v>41</v>
      </c>
      <c r="V8" s="28" t="s">
        <v>42</v>
      </c>
      <c r="W8" s="27" t="s">
        <v>41</v>
      </c>
      <c r="X8" s="30" t="s">
        <v>42</v>
      </c>
    </row>
    <row r="9" spans="2:36" s="26" customFormat="1" ht="22.5" customHeight="1" x14ac:dyDescent="0.25">
      <c r="B9" s="31" t="s">
        <v>21</v>
      </c>
      <c r="C9" s="32">
        <v>445</v>
      </c>
      <c r="D9" s="33">
        <v>339</v>
      </c>
      <c r="E9" s="32">
        <v>222</v>
      </c>
      <c r="F9" s="33">
        <v>325</v>
      </c>
      <c r="G9" s="32">
        <v>417</v>
      </c>
      <c r="H9" s="33">
        <v>338</v>
      </c>
      <c r="I9" s="32">
        <v>14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93.707865168539328</v>
      </c>
      <c r="P9" s="34">
        <v>99.705014749262531</v>
      </c>
      <c r="Q9" s="32">
        <v>0</v>
      </c>
      <c r="R9" s="33">
        <v>0</v>
      </c>
      <c r="S9" s="32">
        <v>0</v>
      </c>
      <c r="T9" s="33">
        <v>0</v>
      </c>
      <c r="U9" s="32">
        <v>65</v>
      </c>
      <c r="V9" s="33">
        <v>82</v>
      </c>
      <c r="W9" s="32">
        <v>4667</v>
      </c>
      <c r="X9" s="35">
        <v>5667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24</v>
      </c>
      <c r="C10" s="32">
        <v>549</v>
      </c>
      <c r="D10" s="33">
        <v>423</v>
      </c>
      <c r="E10" s="32">
        <v>618</v>
      </c>
      <c r="F10" s="33">
        <v>615</v>
      </c>
      <c r="G10" s="32">
        <v>453</v>
      </c>
      <c r="H10" s="33">
        <v>406</v>
      </c>
      <c r="I10" s="32">
        <v>2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82.513661202185801</v>
      </c>
      <c r="P10" s="34">
        <v>95.981087470449182</v>
      </c>
      <c r="Q10" s="32">
        <v>70</v>
      </c>
      <c r="R10" s="33">
        <v>50</v>
      </c>
      <c r="S10" s="32">
        <v>45</v>
      </c>
      <c r="T10" s="33">
        <v>98</v>
      </c>
      <c r="U10" s="32">
        <v>192</v>
      </c>
      <c r="V10" s="33">
        <v>165</v>
      </c>
      <c r="W10" s="32">
        <v>5090</v>
      </c>
      <c r="X10" s="35">
        <v>5257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17</v>
      </c>
      <c r="C11" s="32">
        <v>165</v>
      </c>
      <c r="D11" s="33">
        <v>192</v>
      </c>
      <c r="E11" s="32">
        <v>151</v>
      </c>
      <c r="F11" s="33">
        <v>101</v>
      </c>
      <c r="G11" s="32">
        <v>157</v>
      </c>
      <c r="H11" s="33">
        <v>167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95.151515151515156</v>
      </c>
      <c r="P11" s="34">
        <v>86.979166666666657</v>
      </c>
      <c r="Q11" s="32">
        <v>8</v>
      </c>
      <c r="R11" s="33">
        <v>10</v>
      </c>
      <c r="S11" s="32">
        <v>0</v>
      </c>
      <c r="T11" s="33">
        <v>0</v>
      </c>
      <c r="U11" s="32">
        <v>293</v>
      </c>
      <c r="V11" s="33">
        <v>116</v>
      </c>
      <c r="W11" s="32">
        <v>2362</v>
      </c>
      <c r="X11" s="35">
        <v>2733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4</v>
      </c>
      <c r="C12" s="32">
        <v>430</v>
      </c>
      <c r="D12" s="33">
        <v>325</v>
      </c>
      <c r="E12" s="32">
        <v>295</v>
      </c>
      <c r="F12" s="33">
        <v>326</v>
      </c>
      <c r="G12" s="32">
        <v>421</v>
      </c>
      <c r="H12" s="33">
        <v>277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97.906976744186053</v>
      </c>
      <c r="P12" s="34">
        <v>85.230769230769226</v>
      </c>
      <c r="Q12" s="32">
        <v>0</v>
      </c>
      <c r="R12" s="33">
        <v>48</v>
      </c>
      <c r="S12" s="32">
        <v>0</v>
      </c>
      <c r="T12" s="33">
        <v>0</v>
      </c>
      <c r="U12" s="32">
        <v>62</v>
      </c>
      <c r="V12" s="33">
        <v>95</v>
      </c>
      <c r="W12" s="32">
        <v>3004</v>
      </c>
      <c r="X12" s="35">
        <v>3059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5</v>
      </c>
      <c r="C13" s="32">
        <v>379</v>
      </c>
      <c r="D13" s="33">
        <v>321</v>
      </c>
      <c r="E13" s="32">
        <v>235</v>
      </c>
      <c r="F13" s="33">
        <v>419</v>
      </c>
      <c r="G13" s="32">
        <v>359</v>
      </c>
      <c r="H13" s="33">
        <v>295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94.722955145118732</v>
      </c>
      <c r="P13" s="34">
        <v>91.900311526479754</v>
      </c>
      <c r="Q13" s="32">
        <v>18</v>
      </c>
      <c r="R13" s="33">
        <v>14</v>
      </c>
      <c r="S13" s="32">
        <v>40</v>
      </c>
      <c r="T13" s="33">
        <v>92</v>
      </c>
      <c r="U13" s="32">
        <v>88</v>
      </c>
      <c r="V13" s="33">
        <v>65</v>
      </c>
      <c r="W13" s="32">
        <v>4579</v>
      </c>
      <c r="X13" s="35">
        <v>4181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6</v>
      </c>
      <c r="C14" s="32">
        <v>284</v>
      </c>
      <c r="D14" s="33">
        <v>184</v>
      </c>
      <c r="E14" s="32">
        <v>186</v>
      </c>
      <c r="F14" s="33">
        <v>316</v>
      </c>
      <c r="G14" s="32">
        <v>273</v>
      </c>
      <c r="H14" s="33">
        <v>170</v>
      </c>
      <c r="I14" s="32">
        <v>0</v>
      </c>
      <c r="J14" s="33">
        <v>83</v>
      </c>
      <c r="K14" s="32">
        <v>0</v>
      </c>
      <c r="L14" s="33">
        <v>0</v>
      </c>
      <c r="M14" s="32">
        <v>0</v>
      </c>
      <c r="N14" s="33">
        <v>0</v>
      </c>
      <c r="O14" s="32">
        <v>96.126760563380287</v>
      </c>
      <c r="P14" s="34">
        <v>92.391304347826093</v>
      </c>
      <c r="Q14" s="32">
        <v>0</v>
      </c>
      <c r="R14" s="33">
        <v>12</v>
      </c>
      <c r="S14" s="32">
        <v>0</v>
      </c>
      <c r="T14" s="33">
        <v>0</v>
      </c>
      <c r="U14" s="32">
        <v>45</v>
      </c>
      <c r="V14" s="33">
        <v>50</v>
      </c>
      <c r="W14" s="32">
        <v>4026</v>
      </c>
      <c r="X14" s="35">
        <v>3293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7</v>
      </c>
      <c r="C15" s="32">
        <v>707</v>
      </c>
      <c r="D15" s="33">
        <v>481</v>
      </c>
      <c r="E15" s="32">
        <v>455</v>
      </c>
      <c r="F15" s="33">
        <v>485</v>
      </c>
      <c r="G15" s="32">
        <v>688</v>
      </c>
      <c r="H15" s="33">
        <v>504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97.312588401697312</v>
      </c>
      <c r="P15" s="34">
        <v>104.78170478170479</v>
      </c>
      <c r="Q15" s="32">
        <v>0</v>
      </c>
      <c r="R15" s="33">
        <v>0</v>
      </c>
      <c r="S15" s="32">
        <v>83</v>
      </c>
      <c r="T15" s="33">
        <v>0</v>
      </c>
      <c r="U15" s="32">
        <v>97</v>
      </c>
      <c r="V15" s="33">
        <v>108</v>
      </c>
      <c r="W15" s="32">
        <v>2836</v>
      </c>
      <c r="X15" s="35">
        <v>4119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8</v>
      </c>
      <c r="C16" s="32">
        <v>170</v>
      </c>
      <c r="D16" s="33">
        <v>84</v>
      </c>
      <c r="E16" s="32">
        <v>110</v>
      </c>
      <c r="F16" s="33">
        <v>112</v>
      </c>
      <c r="G16" s="32">
        <v>115</v>
      </c>
      <c r="H16" s="33">
        <v>87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67.64705882352942</v>
      </c>
      <c r="P16" s="34">
        <v>103.57142857142858</v>
      </c>
      <c r="Q16" s="32">
        <v>41</v>
      </c>
      <c r="R16" s="33">
        <v>4</v>
      </c>
      <c r="S16" s="32">
        <v>0</v>
      </c>
      <c r="T16" s="33">
        <v>41</v>
      </c>
      <c r="U16" s="32">
        <v>170</v>
      </c>
      <c r="V16" s="33">
        <v>46</v>
      </c>
      <c r="W16" s="32">
        <v>2096</v>
      </c>
      <c r="X16" s="35">
        <v>1955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9</v>
      </c>
      <c r="C17" s="32">
        <v>205</v>
      </c>
      <c r="D17" s="33">
        <v>212</v>
      </c>
      <c r="E17" s="32">
        <v>256</v>
      </c>
      <c r="F17" s="33">
        <v>153</v>
      </c>
      <c r="G17" s="32">
        <v>191</v>
      </c>
      <c r="H17" s="33">
        <v>206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93.170731707317074</v>
      </c>
      <c r="P17" s="34">
        <v>97.169811320754718</v>
      </c>
      <c r="Q17" s="32">
        <v>0</v>
      </c>
      <c r="R17" s="33">
        <v>0</v>
      </c>
      <c r="S17" s="32">
        <v>0</v>
      </c>
      <c r="T17" s="33">
        <v>0</v>
      </c>
      <c r="U17" s="32">
        <v>73</v>
      </c>
      <c r="V17" s="38">
        <v>50.134000000000015</v>
      </c>
      <c r="W17" s="32">
        <v>1254</v>
      </c>
      <c r="X17" s="39">
        <v>582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43</v>
      </c>
      <c r="C18" s="32">
        <v>250</v>
      </c>
      <c r="D18" s="38">
        <v>165</v>
      </c>
      <c r="E18" s="32">
        <v>119</v>
      </c>
      <c r="F18" s="38">
        <v>183</v>
      </c>
      <c r="G18" s="32">
        <v>218</v>
      </c>
      <c r="H18" s="38">
        <v>159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87.2</v>
      </c>
      <c r="P18" s="34">
        <v>96.36363636363636</v>
      </c>
      <c r="Q18" s="32">
        <v>31</v>
      </c>
      <c r="R18" s="38">
        <v>10</v>
      </c>
      <c r="S18" s="32">
        <v>0</v>
      </c>
      <c r="T18" s="38">
        <v>0</v>
      </c>
      <c r="U18" s="32">
        <v>64</v>
      </c>
      <c r="V18" s="38">
        <v>72</v>
      </c>
      <c r="W18" s="32">
        <v>1680</v>
      </c>
      <c r="X18" s="39">
        <v>2081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11</v>
      </c>
      <c r="C19" s="32">
        <v>244</v>
      </c>
      <c r="D19" s="38">
        <v>218</v>
      </c>
      <c r="E19" s="32">
        <v>165</v>
      </c>
      <c r="F19" s="38">
        <v>172</v>
      </c>
      <c r="G19" s="32">
        <v>235</v>
      </c>
      <c r="H19" s="38">
        <v>219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96.311475409836063</v>
      </c>
      <c r="P19" s="34">
        <v>100.45871559633028</v>
      </c>
      <c r="Q19" s="32">
        <v>0</v>
      </c>
      <c r="R19" s="38">
        <v>0</v>
      </c>
      <c r="S19" s="32">
        <v>0</v>
      </c>
      <c r="T19" s="38">
        <v>0</v>
      </c>
      <c r="U19" s="32">
        <v>54</v>
      </c>
      <c r="V19" s="38">
        <v>55</v>
      </c>
      <c r="W19" s="32">
        <v>948</v>
      </c>
      <c r="X19" s="39">
        <v>1575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12</v>
      </c>
      <c r="C20" s="32">
        <v>95</v>
      </c>
      <c r="D20" s="38">
        <v>159</v>
      </c>
      <c r="E20" s="32">
        <v>101</v>
      </c>
      <c r="F20" s="38">
        <v>161</v>
      </c>
      <c r="G20" s="32">
        <v>92</v>
      </c>
      <c r="H20" s="38">
        <v>151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96.84210526315789</v>
      </c>
      <c r="P20" s="34">
        <v>94.968553459119505</v>
      </c>
      <c r="Q20" s="32">
        <v>0</v>
      </c>
      <c r="R20" s="38">
        <v>0</v>
      </c>
      <c r="S20" s="32">
        <v>0</v>
      </c>
      <c r="T20" s="38">
        <v>55</v>
      </c>
      <c r="U20" s="32">
        <v>42</v>
      </c>
      <c r="V20" s="38">
        <v>47</v>
      </c>
      <c r="W20" s="32">
        <v>758</v>
      </c>
      <c r="X20" s="39">
        <v>730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">
        <v>13</v>
      </c>
      <c r="C21" s="32">
        <v>131</v>
      </c>
      <c r="D21" s="38">
        <v>70</v>
      </c>
      <c r="E21" s="32">
        <v>100</v>
      </c>
      <c r="F21" s="38">
        <v>60</v>
      </c>
      <c r="G21" s="32">
        <v>142</v>
      </c>
      <c r="H21" s="38">
        <v>76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108.3969465648855</v>
      </c>
      <c r="P21" s="34">
        <v>108.57142857142857</v>
      </c>
      <c r="Q21" s="32">
        <v>1</v>
      </c>
      <c r="R21" s="38">
        <v>0</v>
      </c>
      <c r="S21" s="32">
        <v>0</v>
      </c>
      <c r="T21" s="38">
        <v>0</v>
      </c>
      <c r="U21" s="32">
        <v>68</v>
      </c>
      <c r="V21" s="38">
        <v>25</v>
      </c>
      <c r="W21" s="32">
        <v>529</v>
      </c>
      <c r="X21" s="39">
        <v>635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18</v>
      </c>
      <c r="C22" s="32">
        <v>208</v>
      </c>
      <c r="D22" s="38">
        <v>119</v>
      </c>
      <c r="E22" s="32">
        <v>186</v>
      </c>
      <c r="F22" s="38">
        <v>156</v>
      </c>
      <c r="G22" s="32">
        <v>198</v>
      </c>
      <c r="H22" s="38">
        <v>122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95.192307692307693</v>
      </c>
      <c r="P22" s="34">
        <v>102.52100840336134</v>
      </c>
      <c r="Q22" s="32">
        <v>0</v>
      </c>
      <c r="R22" s="38">
        <v>0</v>
      </c>
      <c r="S22" s="32">
        <v>65</v>
      </c>
      <c r="T22" s="38">
        <v>26</v>
      </c>
      <c r="U22" s="32">
        <v>41</v>
      </c>
      <c r="V22" s="38">
        <v>46</v>
      </c>
      <c r="W22" s="32">
        <v>579</v>
      </c>
      <c r="X22" s="39">
        <v>704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14</v>
      </c>
      <c r="C23" s="32">
        <v>142</v>
      </c>
      <c r="D23" s="38">
        <v>103</v>
      </c>
      <c r="E23" s="32">
        <v>177</v>
      </c>
      <c r="F23" s="38">
        <v>0</v>
      </c>
      <c r="G23" s="32">
        <v>129</v>
      </c>
      <c r="H23" s="38">
        <v>106</v>
      </c>
      <c r="I23" s="32">
        <v>0</v>
      </c>
      <c r="J23" s="38">
        <v>0</v>
      </c>
      <c r="K23" s="32">
        <v>0</v>
      </c>
      <c r="L23" s="38">
        <v>0</v>
      </c>
      <c r="M23" s="32">
        <v>0</v>
      </c>
      <c r="N23" s="38">
        <v>0</v>
      </c>
      <c r="O23" s="32">
        <v>90.845070422535215</v>
      </c>
      <c r="P23" s="34">
        <v>102.91262135922329</v>
      </c>
      <c r="Q23" s="32">
        <v>1</v>
      </c>
      <c r="R23" s="38">
        <v>2</v>
      </c>
      <c r="S23" s="32">
        <v>0</v>
      </c>
      <c r="T23" s="38">
        <v>0</v>
      </c>
      <c r="U23" s="32">
        <v>43</v>
      </c>
      <c r="V23" s="38">
        <v>24</v>
      </c>
      <c r="W23" s="32">
        <v>3075</v>
      </c>
      <c r="X23" s="39">
        <v>2768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15</v>
      </c>
      <c r="C24" s="32">
        <v>165</v>
      </c>
      <c r="D24" s="38">
        <v>116</v>
      </c>
      <c r="E24" s="32">
        <v>71</v>
      </c>
      <c r="F24" s="38">
        <v>174</v>
      </c>
      <c r="G24" s="32">
        <v>152</v>
      </c>
      <c r="H24" s="38">
        <v>108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92.121212121212125</v>
      </c>
      <c r="P24" s="34">
        <v>93.103448275862064</v>
      </c>
      <c r="Q24" s="32">
        <v>0</v>
      </c>
      <c r="R24" s="38">
        <v>0</v>
      </c>
      <c r="S24" s="32">
        <v>0</v>
      </c>
      <c r="T24" s="38">
        <v>0</v>
      </c>
      <c r="U24" s="32">
        <v>44</v>
      </c>
      <c r="V24" s="38">
        <v>58</v>
      </c>
      <c r="W24" s="32">
        <v>2482</v>
      </c>
      <c r="X24" s="39">
        <v>2224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25</v>
      </c>
      <c r="C25" s="32">
        <v>158</v>
      </c>
      <c r="D25" s="38">
        <v>96</v>
      </c>
      <c r="E25" s="32">
        <v>108</v>
      </c>
      <c r="F25" s="38">
        <v>146</v>
      </c>
      <c r="G25" s="32">
        <v>160</v>
      </c>
      <c r="H25" s="38">
        <v>96</v>
      </c>
      <c r="I25" s="32">
        <v>0</v>
      </c>
      <c r="J25" s="38">
        <v>0</v>
      </c>
      <c r="K25" s="32">
        <v>0</v>
      </c>
      <c r="L25" s="38">
        <v>0</v>
      </c>
      <c r="M25" s="32">
        <v>0</v>
      </c>
      <c r="N25" s="38">
        <v>84</v>
      </c>
      <c r="O25" s="32">
        <v>101.26582278481013</v>
      </c>
      <c r="P25" s="34">
        <v>100</v>
      </c>
      <c r="Q25" s="32">
        <v>0</v>
      </c>
      <c r="R25" s="38">
        <v>0</v>
      </c>
      <c r="S25" s="32">
        <v>0</v>
      </c>
      <c r="T25" s="38">
        <v>0</v>
      </c>
      <c r="U25" s="32">
        <v>51</v>
      </c>
      <c r="V25" s="38">
        <v>50</v>
      </c>
      <c r="W25" s="32">
        <v>1176</v>
      </c>
      <c r="X25" s="39">
        <v>952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16</v>
      </c>
      <c r="C26" s="42">
        <v>4727</v>
      </c>
      <c r="D26" s="43">
        <v>3607</v>
      </c>
      <c r="E26" s="42">
        <v>3555</v>
      </c>
      <c r="F26" s="43">
        <v>3904</v>
      </c>
      <c r="G26" s="42">
        <v>4400</v>
      </c>
      <c r="H26" s="43">
        <v>3487</v>
      </c>
      <c r="I26" s="42">
        <v>16</v>
      </c>
      <c r="J26" s="43">
        <v>83</v>
      </c>
      <c r="K26" s="42">
        <v>0</v>
      </c>
      <c r="L26" s="43">
        <v>0</v>
      </c>
      <c r="M26" s="42">
        <v>0</v>
      </c>
      <c r="N26" s="44">
        <v>84</v>
      </c>
      <c r="O26" s="42">
        <v>93.082293209223607</v>
      </c>
      <c r="P26" s="43">
        <v>96.673135569725531</v>
      </c>
      <c r="Q26" s="42">
        <v>170</v>
      </c>
      <c r="R26" s="43">
        <v>150</v>
      </c>
      <c r="S26" s="42">
        <v>233</v>
      </c>
      <c r="T26" s="43">
        <v>312</v>
      </c>
      <c r="U26" s="42">
        <v>1492</v>
      </c>
      <c r="V26" s="43">
        <v>1154.134</v>
      </c>
      <c r="W26" s="42">
        <v>41141</v>
      </c>
      <c r="X26" s="45">
        <v>42515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70"/>
      <c r="C27" s="70"/>
      <c r="D27" s="70"/>
      <c r="E27" s="70"/>
      <c r="F27" s="70"/>
      <c r="G27" s="70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8" t="s">
        <v>30</v>
      </c>
      <c r="C29" s="58"/>
      <c r="D29" s="58"/>
      <c r="E29" s="58"/>
      <c r="F29" s="58"/>
      <c r="G29" s="58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3" t="s">
        <v>31</v>
      </c>
      <c r="C30" s="53"/>
      <c r="D30" s="53"/>
      <c r="E30" s="53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4" t="s">
        <v>32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61" t="s">
        <v>44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 t="s">
        <v>34</v>
      </c>
      <c r="X32" s="62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3" t="s">
        <v>0</v>
      </c>
      <c r="C33" s="66" t="s">
        <v>1</v>
      </c>
      <c r="D33" s="67"/>
      <c r="E33" s="67"/>
      <c r="F33" s="68"/>
      <c r="G33" s="66" t="s">
        <v>2</v>
      </c>
      <c r="H33" s="67"/>
      <c r="I33" s="67"/>
      <c r="J33" s="68"/>
      <c r="K33" s="66" t="s">
        <v>35</v>
      </c>
      <c r="L33" s="67"/>
      <c r="M33" s="67"/>
      <c r="N33" s="68"/>
      <c r="O33" s="66" t="s">
        <v>36</v>
      </c>
      <c r="P33" s="68"/>
      <c r="Q33" s="66" t="s">
        <v>3</v>
      </c>
      <c r="R33" s="67"/>
      <c r="S33" s="67"/>
      <c r="T33" s="68"/>
      <c r="U33" s="66" t="s">
        <v>37</v>
      </c>
      <c r="V33" s="67"/>
      <c r="W33" s="67"/>
      <c r="X33" s="69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 x14ac:dyDescent="0.25">
      <c r="B34" s="64"/>
      <c r="C34" s="55" t="s">
        <v>38</v>
      </c>
      <c r="D34" s="56"/>
      <c r="E34" s="55" t="s">
        <v>39</v>
      </c>
      <c r="F34" s="56"/>
      <c r="G34" s="59" t="s">
        <v>38</v>
      </c>
      <c r="H34" s="60"/>
      <c r="I34" s="55" t="s">
        <v>39</v>
      </c>
      <c r="J34" s="56"/>
      <c r="K34" s="55" t="s">
        <v>38</v>
      </c>
      <c r="L34" s="56"/>
      <c r="M34" s="55" t="s">
        <v>39</v>
      </c>
      <c r="N34" s="56"/>
      <c r="O34" s="55" t="s">
        <v>40</v>
      </c>
      <c r="P34" s="56"/>
      <c r="Q34" s="55" t="s">
        <v>38</v>
      </c>
      <c r="R34" s="56"/>
      <c r="S34" s="55" t="s">
        <v>39</v>
      </c>
      <c r="T34" s="56"/>
      <c r="U34" s="55" t="s">
        <v>38</v>
      </c>
      <c r="V34" s="56"/>
      <c r="W34" s="55" t="s">
        <v>39</v>
      </c>
      <c r="X34" s="57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5"/>
      <c r="C35" s="27" t="s">
        <v>41</v>
      </c>
      <c r="D35" s="28" t="s">
        <v>42</v>
      </c>
      <c r="E35" s="27" t="str">
        <f>C35</f>
        <v>2020</v>
      </c>
      <c r="F35" s="28" t="str">
        <f>D35</f>
        <v>2019</v>
      </c>
      <c r="G35" s="27" t="str">
        <f>C35</f>
        <v>2020</v>
      </c>
      <c r="H35" s="28" t="str">
        <f>D35</f>
        <v>2019</v>
      </c>
      <c r="I35" s="27" t="str">
        <f>C35</f>
        <v>2020</v>
      </c>
      <c r="J35" s="28" t="str">
        <f>D35</f>
        <v>2019</v>
      </c>
      <c r="K35" s="27" t="str">
        <f>C35</f>
        <v>2020</v>
      </c>
      <c r="L35" s="28" t="str">
        <f>D35</f>
        <v>2019</v>
      </c>
      <c r="M35" s="27" t="str">
        <f>C35</f>
        <v>2020</v>
      </c>
      <c r="N35" s="29" t="str">
        <f>D35</f>
        <v>2019</v>
      </c>
      <c r="O35" s="27" t="str">
        <f>C35</f>
        <v>2020</v>
      </c>
      <c r="P35" s="28" t="str">
        <f>D35</f>
        <v>2019</v>
      </c>
      <c r="Q35" s="27" t="str">
        <f>C35</f>
        <v>2020</v>
      </c>
      <c r="R35" s="28" t="str">
        <f>D35</f>
        <v>2019</v>
      </c>
      <c r="S35" s="27" t="str">
        <f>C35</f>
        <v>2020</v>
      </c>
      <c r="T35" s="28" t="str">
        <f>D35</f>
        <v>2019</v>
      </c>
      <c r="U35" s="27" t="str">
        <f>C35</f>
        <v>2020</v>
      </c>
      <c r="V35" s="28" t="str">
        <f>D35</f>
        <v>2019</v>
      </c>
      <c r="W35" s="27" t="str">
        <f>C35</f>
        <v>2020</v>
      </c>
      <c r="X35" s="30" t="str">
        <f>D35</f>
        <v>2019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21</v>
      </c>
      <c r="C36" s="32">
        <f>C9+'[1]6'!C36</f>
        <v>2658</v>
      </c>
      <c r="D36" s="33">
        <f>D9+'[1]6'!D36</f>
        <v>2174</v>
      </c>
      <c r="E36" s="32">
        <f>E9+'[1]6'!E36</f>
        <v>1391</v>
      </c>
      <c r="F36" s="33">
        <f>F9+'[1]6'!F36</f>
        <v>2471</v>
      </c>
      <c r="G36" s="32">
        <f>G9+'[1]6'!G36</f>
        <v>2676</v>
      </c>
      <c r="H36" s="33">
        <f>H9+'[1]6'!H36</f>
        <v>2167</v>
      </c>
      <c r="I36" s="32">
        <f>I9+'[1]6'!I36</f>
        <v>18</v>
      </c>
      <c r="J36" s="33">
        <f>J9+'[1]6'!J36</f>
        <v>0</v>
      </c>
      <c r="K36" s="32">
        <f>K9+'[1]6'!K36</f>
        <v>0</v>
      </c>
      <c r="L36" s="33">
        <f>L9+'[1]6'!L36</f>
        <v>0</v>
      </c>
      <c r="M36" s="32">
        <f>M9+'[1]6'!M36</f>
        <v>0</v>
      </c>
      <c r="N36" s="48">
        <f>N9+'[1]6'!N36</f>
        <v>0</v>
      </c>
      <c r="O36" s="32">
        <f t="shared" ref="O36:P51" si="0">G36/C36*100</f>
        <v>100.67720090293453</v>
      </c>
      <c r="P36" s="34">
        <f t="shared" si="0"/>
        <v>99.678012879484825</v>
      </c>
      <c r="Q36" s="32">
        <f>Q9+'[1]6'!Q36</f>
        <v>0</v>
      </c>
      <c r="R36" s="33">
        <f>R9+'[1]6'!R36</f>
        <v>0</v>
      </c>
      <c r="S36" s="32">
        <f>S9+'[1]6'!S36</f>
        <v>0</v>
      </c>
      <c r="T36" s="33">
        <f>T9+'[1]6'!T36</f>
        <v>0</v>
      </c>
      <c r="U36" s="32">
        <f>U9</f>
        <v>65</v>
      </c>
      <c r="V36" s="33">
        <f t="shared" ref="V36:X36" si="1">V9</f>
        <v>82</v>
      </c>
      <c r="W36" s="32">
        <f t="shared" si="1"/>
        <v>4667</v>
      </c>
      <c r="X36" s="35">
        <f t="shared" si="1"/>
        <v>5667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24</v>
      </c>
      <c r="C37" s="32">
        <f>C10+'[1]6'!C37</f>
        <v>3537</v>
      </c>
      <c r="D37" s="33">
        <f>D10+'[1]6'!D37</f>
        <v>3231</v>
      </c>
      <c r="E37" s="32">
        <f>E10+'[1]6'!E37</f>
        <v>3585</v>
      </c>
      <c r="F37" s="33">
        <f>F10+'[1]6'!F37</f>
        <v>3274</v>
      </c>
      <c r="G37" s="32">
        <f>G10+'[1]6'!G37</f>
        <v>2902</v>
      </c>
      <c r="H37" s="33">
        <f>H10+'[1]6'!H37</f>
        <v>2725</v>
      </c>
      <c r="I37" s="32">
        <f>I10+'[1]6'!I37</f>
        <v>11</v>
      </c>
      <c r="J37" s="33">
        <f>J10+'[1]6'!J37</f>
        <v>0</v>
      </c>
      <c r="K37" s="32">
        <f>K10+'[1]6'!K37</f>
        <v>0</v>
      </c>
      <c r="L37" s="33">
        <f>L10+'[1]6'!L37</f>
        <v>0</v>
      </c>
      <c r="M37" s="32">
        <f>M10+'[1]6'!M37</f>
        <v>0</v>
      </c>
      <c r="N37" s="48">
        <f>N10+'[1]6'!N37</f>
        <v>0</v>
      </c>
      <c r="O37" s="32">
        <f t="shared" si="0"/>
        <v>82.046932428611825</v>
      </c>
      <c r="P37" s="34">
        <f t="shared" si="0"/>
        <v>84.339213865676271</v>
      </c>
      <c r="Q37" s="32">
        <f>Q10+'[1]6'!Q37</f>
        <v>579</v>
      </c>
      <c r="R37" s="33">
        <f>R10+'[1]6'!R37</f>
        <v>542</v>
      </c>
      <c r="S37" s="32">
        <f>S10+'[1]6'!S37</f>
        <v>891</v>
      </c>
      <c r="T37" s="33">
        <f>T10+'[1]6'!T37</f>
        <v>696</v>
      </c>
      <c r="U37" s="32">
        <f t="shared" ref="U37:X52" si="2">U10</f>
        <v>192</v>
      </c>
      <c r="V37" s="33">
        <f t="shared" si="2"/>
        <v>165</v>
      </c>
      <c r="W37" s="32">
        <f t="shared" si="2"/>
        <v>5090</v>
      </c>
      <c r="X37" s="35">
        <f t="shared" si="2"/>
        <v>5257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17</v>
      </c>
      <c r="C38" s="32">
        <f>C11+'[1]6'!C38</f>
        <v>1497</v>
      </c>
      <c r="D38" s="33">
        <f>D11+'[1]6'!D38</f>
        <v>1275</v>
      </c>
      <c r="E38" s="32">
        <f>E11+'[1]6'!E38</f>
        <v>1075</v>
      </c>
      <c r="F38" s="33">
        <f>F11+'[1]6'!F38</f>
        <v>976</v>
      </c>
      <c r="G38" s="32">
        <f>G11+'[1]6'!G38</f>
        <v>1270</v>
      </c>
      <c r="H38" s="33">
        <f>H11+'[1]6'!H38</f>
        <v>1098</v>
      </c>
      <c r="I38" s="32">
        <f>I11+'[1]6'!I38</f>
        <v>0</v>
      </c>
      <c r="J38" s="33">
        <f>J11+'[1]6'!J38</f>
        <v>0</v>
      </c>
      <c r="K38" s="32">
        <f>K11+'[1]6'!K38</f>
        <v>0</v>
      </c>
      <c r="L38" s="33">
        <f>L11+'[1]6'!L38</f>
        <v>0</v>
      </c>
      <c r="M38" s="32">
        <f>M11+'[1]6'!M38</f>
        <v>0</v>
      </c>
      <c r="N38" s="48">
        <f>N11+'[1]6'!N38</f>
        <v>0</v>
      </c>
      <c r="O38" s="32">
        <f t="shared" si="0"/>
        <v>84.836339345357388</v>
      </c>
      <c r="P38" s="34">
        <f t="shared" si="0"/>
        <v>86.117647058823536</v>
      </c>
      <c r="Q38" s="32">
        <f>Q11+'[1]6'!Q38</f>
        <v>69</v>
      </c>
      <c r="R38" s="33">
        <f>R11+'[1]6'!R38</f>
        <v>88</v>
      </c>
      <c r="S38" s="32">
        <f>S11+'[1]6'!S38</f>
        <v>0</v>
      </c>
      <c r="T38" s="33">
        <f>T11+'[1]6'!T38</f>
        <v>152</v>
      </c>
      <c r="U38" s="32">
        <f t="shared" si="2"/>
        <v>293</v>
      </c>
      <c r="V38" s="33">
        <f t="shared" si="2"/>
        <v>116</v>
      </c>
      <c r="W38" s="32">
        <f t="shared" si="2"/>
        <v>2362</v>
      </c>
      <c r="X38" s="35">
        <f t="shared" si="2"/>
        <v>2733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4</v>
      </c>
      <c r="C39" s="32">
        <f>C12+'[1]6'!C39</f>
        <v>2478</v>
      </c>
      <c r="D39" s="33">
        <f>D12+'[1]6'!D39</f>
        <v>1803</v>
      </c>
      <c r="E39" s="32">
        <f>E12+'[1]6'!E39</f>
        <v>2205</v>
      </c>
      <c r="F39" s="33">
        <f>F12+'[1]6'!F39</f>
        <v>1947</v>
      </c>
      <c r="G39" s="32">
        <f>G12+'[1]6'!G39</f>
        <v>2384</v>
      </c>
      <c r="H39" s="33">
        <f>H12+'[1]6'!H39</f>
        <v>1686</v>
      </c>
      <c r="I39" s="32">
        <f>I12+'[1]6'!I39</f>
        <v>0</v>
      </c>
      <c r="J39" s="33">
        <f>J12+'[1]6'!J39</f>
        <v>0</v>
      </c>
      <c r="K39" s="32">
        <f>K12+'[1]6'!K39</f>
        <v>0</v>
      </c>
      <c r="L39" s="33">
        <f>L12+'[1]6'!L39</f>
        <v>0</v>
      </c>
      <c r="M39" s="32">
        <f>M12+'[1]6'!M39</f>
        <v>0</v>
      </c>
      <c r="N39" s="48">
        <f>N12+'[1]6'!N39</f>
        <v>0</v>
      </c>
      <c r="O39" s="32">
        <f t="shared" si="0"/>
        <v>96.206618240516548</v>
      </c>
      <c r="P39" s="34">
        <f t="shared" si="0"/>
        <v>93.510815307820295</v>
      </c>
      <c r="Q39" s="32">
        <f>Q12+'[1]6'!Q39</f>
        <v>72</v>
      </c>
      <c r="R39" s="33">
        <f>R12+'[1]6'!R39</f>
        <v>111</v>
      </c>
      <c r="S39" s="32">
        <f>S12+'[1]6'!S39</f>
        <v>0</v>
      </c>
      <c r="T39" s="33">
        <f>T12+'[1]6'!T39</f>
        <v>0</v>
      </c>
      <c r="U39" s="32">
        <f t="shared" si="2"/>
        <v>62</v>
      </c>
      <c r="V39" s="33">
        <f t="shared" si="2"/>
        <v>95</v>
      </c>
      <c r="W39" s="32">
        <f t="shared" si="2"/>
        <v>3004</v>
      </c>
      <c r="X39" s="35">
        <f t="shared" si="2"/>
        <v>3059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5</v>
      </c>
      <c r="C40" s="32">
        <f>C13+'[1]6'!C40</f>
        <v>2422</v>
      </c>
      <c r="D40" s="33">
        <f>D13+'[1]6'!D40</f>
        <v>1914</v>
      </c>
      <c r="E40" s="32">
        <f>E13+'[1]6'!E40</f>
        <v>3042</v>
      </c>
      <c r="F40" s="33">
        <f>F13+'[1]6'!F40</f>
        <v>3269</v>
      </c>
      <c r="G40" s="32">
        <f>G13+'[1]6'!G40</f>
        <v>2257</v>
      </c>
      <c r="H40" s="33">
        <f>H13+'[1]6'!H40</f>
        <v>1823</v>
      </c>
      <c r="I40" s="32">
        <f>I13+'[1]6'!I40</f>
        <v>0</v>
      </c>
      <c r="J40" s="33">
        <f>J13+'[1]6'!J40</f>
        <v>0</v>
      </c>
      <c r="K40" s="32">
        <f>K13+'[1]6'!K40</f>
        <v>0</v>
      </c>
      <c r="L40" s="33">
        <f>L13+'[1]6'!L40</f>
        <v>0</v>
      </c>
      <c r="M40" s="32">
        <f>M13+'[1]6'!M40</f>
        <v>0</v>
      </c>
      <c r="N40" s="48">
        <f>N13+'[1]6'!N40</f>
        <v>0</v>
      </c>
      <c r="O40" s="32">
        <f t="shared" si="0"/>
        <v>93.187448389760533</v>
      </c>
      <c r="P40" s="34">
        <f t="shared" si="0"/>
        <v>95.245559038662492</v>
      </c>
      <c r="Q40" s="32">
        <f>Q13+'[1]6'!Q40</f>
        <v>169</v>
      </c>
      <c r="R40" s="33">
        <f>R13+'[1]6'!R40</f>
        <v>146</v>
      </c>
      <c r="S40" s="32">
        <f>S13+'[1]6'!S40</f>
        <v>322.3</v>
      </c>
      <c r="T40" s="33">
        <f>T13+'[1]6'!T40</f>
        <v>1765.3</v>
      </c>
      <c r="U40" s="32">
        <f t="shared" si="2"/>
        <v>88</v>
      </c>
      <c r="V40" s="33">
        <f t="shared" si="2"/>
        <v>65</v>
      </c>
      <c r="W40" s="32">
        <f t="shared" si="2"/>
        <v>4579</v>
      </c>
      <c r="X40" s="35">
        <f t="shared" si="2"/>
        <v>4181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6</v>
      </c>
      <c r="C41" s="32">
        <f>C14+'[1]6'!C41</f>
        <v>1345</v>
      </c>
      <c r="D41" s="33">
        <f>D14+'[1]6'!D41</f>
        <v>1237</v>
      </c>
      <c r="E41" s="32">
        <f>E14+'[1]6'!E41</f>
        <v>1945</v>
      </c>
      <c r="F41" s="33">
        <f>F14+'[1]6'!F41</f>
        <v>2083</v>
      </c>
      <c r="G41" s="32">
        <f>G14+'[1]6'!G41</f>
        <v>1340</v>
      </c>
      <c r="H41" s="33">
        <f>H14+'[1]6'!H41</f>
        <v>1199</v>
      </c>
      <c r="I41" s="32">
        <f>I14+'[1]6'!I41</f>
        <v>147</v>
      </c>
      <c r="J41" s="33">
        <f>J14+'[1]6'!J41</f>
        <v>135</v>
      </c>
      <c r="K41" s="32">
        <f>K14+'[1]6'!K41</f>
        <v>0</v>
      </c>
      <c r="L41" s="33">
        <f>L14+'[1]6'!L41</f>
        <v>0</v>
      </c>
      <c r="M41" s="32">
        <f>M14+'[1]6'!M41</f>
        <v>0</v>
      </c>
      <c r="N41" s="48">
        <f>N14+'[1]6'!N41</f>
        <v>0</v>
      </c>
      <c r="O41" s="32">
        <f t="shared" si="0"/>
        <v>99.628252788104092</v>
      </c>
      <c r="P41" s="34">
        <f t="shared" si="0"/>
        <v>96.928051738075993</v>
      </c>
      <c r="Q41" s="32">
        <f>Q14+'[1]6'!Q41</f>
        <v>0</v>
      </c>
      <c r="R41" s="33">
        <f>R14+'[1]6'!R41</f>
        <v>38</v>
      </c>
      <c r="S41" s="32">
        <f>S14+'[1]6'!S41</f>
        <v>219</v>
      </c>
      <c r="T41" s="33">
        <f>T14+'[1]6'!T41</f>
        <v>31</v>
      </c>
      <c r="U41" s="32">
        <f t="shared" si="2"/>
        <v>45</v>
      </c>
      <c r="V41" s="33">
        <f t="shared" si="2"/>
        <v>50</v>
      </c>
      <c r="W41" s="32">
        <f t="shared" si="2"/>
        <v>4026</v>
      </c>
      <c r="X41" s="35">
        <f t="shared" si="2"/>
        <v>3293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7</v>
      </c>
      <c r="C42" s="32">
        <f>C15+'[1]6'!C42</f>
        <v>4449</v>
      </c>
      <c r="D42" s="33">
        <f>D15+'[1]6'!D42</f>
        <v>3488</v>
      </c>
      <c r="E42" s="32">
        <f>E15+'[1]6'!E42</f>
        <v>3471</v>
      </c>
      <c r="F42" s="33">
        <f>F15+'[1]6'!F42</f>
        <v>3834</v>
      </c>
      <c r="G42" s="32">
        <f>G15+'[1]6'!G42</f>
        <v>4467</v>
      </c>
      <c r="H42" s="33">
        <f>H15+'[1]6'!H42</f>
        <v>3516</v>
      </c>
      <c r="I42" s="32">
        <f>I15+'[1]6'!I42</f>
        <v>0</v>
      </c>
      <c r="J42" s="33">
        <f>J15+'[1]6'!J42</f>
        <v>0</v>
      </c>
      <c r="K42" s="32">
        <f>K15+'[1]6'!K42</f>
        <v>0</v>
      </c>
      <c r="L42" s="33">
        <f>L15+'[1]6'!L42</f>
        <v>0</v>
      </c>
      <c r="M42" s="32">
        <f>M15+'[1]6'!M42</f>
        <v>0</v>
      </c>
      <c r="N42" s="48">
        <f>N15+'[1]6'!N42</f>
        <v>0</v>
      </c>
      <c r="O42" s="32">
        <f t="shared" si="0"/>
        <v>100.40458530006744</v>
      </c>
      <c r="P42" s="34">
        <f t="shared" si="0"/>
        <v>100.80275229357798</v>
      </c>
      <c r="Q42" s="32">
        <f>Q15+'[1]6'!Q42</f>
        <v>0</v>
      </c>
      <c r="R42" s="33">
        <f>R15+'[1]6'!R42</f>
        <v>7</v>
      </c>
      <c r="S42" s="32">
        <f>S15+'[1]6'!S42</f>
        <v>346</v>
      </c>
      <c r="T42" s="33">
        <f>T15+'[1]6'!T42</f>
        <v>273</v>
      </c>
      <c r="U42" s="32">
        <f t="shared" si="2"/>
        <v>97</v>
      </c>
      <c r="V42" s="33">
        <f t="shared" si="2"/>
        <v>108</v>
      </c>
      <c r="W42" s="32">
        <f t="shared" si="2"/>
        <v>2836</v>
      </c>
      <c r="X42" s="35">
        <f t="shared" si="2"/>
        <v>4119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8</v>
      </c>
      <c r="C43" s="32">
        <f>C16+'[1]6'!C43</f>
        <v>955</v>
      </c>
      <c r="D43" s="33">
        <f>D16+'[1]6'!D43</f>
        <v>608</v>
      </c>
      <c r="E43" s="32">
        <f>E16+'[1]6'!E43</f>
        <v>853</v>
      </c>
      <c r="F43" s="33">
        <f>F16+'[1]6'!F43</f>
        <v>809</v>
      </c>
      <c r="G43" s="32">
        <f>G16+'[1]6'!G43</f>
        <v>657</v>
      </c>
      <c r="H43" s="33">
        <f>H16+'[1]6'!H43</f>
        <v>601</v>
      </c>
      <c r="I43" s="32">
        <f>I16+'[1]6'!I43</f>
        <v>0</v>
      </c>
      <c r="J43" s="33">
        <f>J16+'[1]6'!J43</f>
        <v>54</v>
      </c>
      <c r="K43" s="32">
        <f>K16+'[1]6'!K43</f>
        <v>0</v>
      </c>
      <c r="L43" s="33">
        <f>L16+'[1]6'!L43</f>
        <v>0</v>
      </c>
      <c r="M43" s="32">
        <f>M16+'[1]6'!M43</f>
        <v>0</v>
      </c>
      <c r="N43" s="48">
        <f>N16+'[1]6'!N43</f>
        <v>0</v>
      </c>
      <c r="O43" s="32">
        <f t="shared" si="0"/>
        <v>68.795811518324612</v>
      </c>
      <c r="P43" s="34">
        <f t="shared" si="0"/>
        <v>98.848684210526315</v>
      </c>
      <c r="Q43" s="32">
        <f>Q16+'[1]6'!Q43</f>
        <v>184</v>
      </c>
      <c r="R43" s="33">
        <f>R16+'[1]6'!R43</f>
        <v>17</v>
      </c>
      <c r="S43" s="32">
        <f>S16+'[1]6'!S43</f>
        <v>0</v>
      </c>
      <c r="T43" s="33">
        <f>T16+'[1]6'!T43</f>
        <v>148</v>
      </c>
      <c r="U43" s="32">
        <f t="shared" si="2"/>
        <v>170</v>
      </c>
      <c r="V43" s="33">
        <f t="shared" si="2"/>
        <v>46</v>
      </c>
      <c r="W43" s="32">
        <f t="shared" si="2"/>
        <v>2096</v>
      </c>
      <c r="X43" s="35">
        <f t="shared" si="2"/>
        <v>1955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9</v>
      </c>
      <c r="C44" s="32">
        <f>C17+'[1]6'!C44</f>
        <v>1412</v>
      </c>
      <c r="D44" s="33">
        <f>D17+'[1]6'!D44</f>
        <v>1363</v>
      </c>
      <c r="E44" s="32">
        <f>E17+'[1]6'!E44</f>
        <v>1928</v>
      </c>
      <c r="F44" s="33">
        <f>F17+'[1]6'!F44</f>
        <v>951</v>
      </c>
      <c r="G44" s="32">
        <f>G17+'[1]6'!G44</f>
        <v>1389</v>
      </c>
      <c r="H44" s="38">
        <f>H17+'[1]6'!H44</f>
        <v>1337</v>
      </c>
      <c r="I44" s="32">
        <f>I17+'[1]6'!I44</f>
        <v>0</v>
      </c>
      <c r="J44" s="33">
        <f>J17+'[1]6'!J44</f>
        <v>29</v>
      </c>
      <c r="K44" s="32">
        <f>K17+'[1]6'!K44</f>
        <v>0</v>
      </c>
      <c r="L44" s="33">
        <f>L17+'[1]6'!L44</f>
        <v>0</v>
      </c>
      <c r="M44" s="32">
        <f>M17+'[1]6'!M44</f>
        <v>0</v>
      </c>
      <c r="N44" s="48">
        <f>N17+'[1]6'!N44</f>
        <v>0</v>
      </c>
      <c r="O44" s="32">
        <f t="shared" si="0"/>
        <v>98.371104815864015</v>
      </c>
      <c r="P44" s="34">
        <f t="shared" si="0"/>
        <v>98.092443140132062</v>
      </c>
      <c r="Q44" s="32">
        <f>Q17+'[1]6'!Q44</f>
        <v>5</v>
      </c>
      <c r="R44" s="33">
        <f>R17+'[1]6'!R44</f>
        <v>18.181999999999999</v>
      </c>
      <c r="S44" s="32">
        <f>S17+'[1]6'!S44</f>
        <v>0</v>
      </c>
      <c r="T44" s="38">
        <f>T17+'[1]6'!T44</f>
        <v>0</v>
      </c>
      <c r="U44" s="32">
        <f t="shared" si="2"/>
        <v>73</v>
      </c>
      <c r="V44" s="38">
        <f t="shared" si="2"/>
        <v>50.134000000000015</v>
      </c>
      <c r="W44" s="32">
        <f t="shared" si="2"/>
        <v>1254</v>
      </c>
      <c r="X44" s="39">
        <f t="shared" si="2"/>
        <v>582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43</v>
      </c>
      <c r="C45" s="32">
        <f>C18+'[1]6'!C45</f>
        <v>1614</v>
      </c>
      <c r="D45" s="33">
        <f>D18+'[1]6'!D45</f>
        <v>1121</v>
      </c>
      <c r="E45" s="32">
        <f>E18+'[1]6'!E45</f>
        <v>1153</v>
      </c>
      <c r="F45" s="33">
        <f>F18+'[1]6'!F45</f>
        <v>646</v>
      </c>
      <c r="G45" s="32">
        <f>G18+'[1]6'!G45</f>
        <v>1496</v>
      </c>
      <c r="H45" s="38">
        <f>H18+'[1]6'!H45</f>
        <v>1046</v>
      </c>
      <c r="I45" s="32">
        <f>I18+'[1]6'!I45</f>
        <v>0</v>
      </c>
      <c r="J45" s="38">
        <f>J18+'[1]6'!J45</f>
        <v>0</v>
      </c>
      <c r="K45" s="32">
        <f>K18+'[1]6'!K45</f>
        <v>0</v>
      </c>
      <c r="L45" s="38">
        <f>L18+'[1]6'!L45</f>
        <v>0</v>
      </c>
      <c r="M45" s="32">
        <f>M18+'[1]6'!M45</f>
        <v>0</v>
      </c>
      <c r="N45" s="49">
        <f>N18+'[1]6'!N45</f>
        <v>0</v>
      </c>
      <c r="O45" s="32">
        <f t="shared" si="0"/>
        <v>92.688971499380429</v>
      </c>
      <c r="P45" s="34">
        <f t="shared" si="0"/>
        <v>93.309545049063331</v>
      </c>
      <c r="Q45" s="32">
        <f>Q18+'[1]6'!Q45</f>
        <v>114</v>
      </c>
      <c r="R45" s="33">
        <f>R18+'[1]6'!R45</f>
        <v>73</v>
      </c>
      <c r="S45" s="32">
        <f>S18+'[1]6'!S45</f>
        <v>0</v>
      </c>
      <c r="T45" s="38">
        <f>T18+'[1]6'!T45</f>
        <v>0</v>
      </c>
      <c r="U45" s="32">
        <f t="shared" si="2"/>
        <v>64</v>
      </c>
      <c r="V45" s="38">
        <f t="shared" si="2"/>
        <v>72</v>
      </c>
      <c r="W45" s="32">
        <f t="shared" si="2"/>
        <v>1680</v>
      </c>
      <c r="X45" s="39">
        <f t="shared" si="2"/>
        <v>2081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11</v>
      </c>
      <c r="C46" s="32">
        <f>C19+'[1]6'!C46</f>
        <v>1572</v>
      </c>
      <c r="D46" s="33">
        <f>D19+'[1]6'!D46</f>
        <v>1496</v>
      </c>
      <c r="E46" s="32">
        <f>E19+'[1]6'!E46</f>
        <v>1135</v>
      </c>
      <c r="F46" s="33">
        <f>F19+'[1]6'!F46</f>
        <v>1154</v>
      </c>
      <c r="G46" s="32">
        <f>G19+'[1]6'!G46</f>
        <v>1565</v>
      </c>
      <c r="H46" s="38">
        <f>H19+'[1]6'!H46</f>
        <v>1496</v>
      </c>
      <c r="I46" s="32">
        <f>I19+'[1]6'!I46</f>
        <v>0</v>
      </c>
      <c r="J46" s="38">
        <f>J19+'[1]6'!J46</f>
        <v>0</v>
      </c>
      <c r="K46" s="32">
        <f>K19+'[1]6'!K46</f>
        <v>0</v>
      </c>
      <c r="L46" s="38">
        <f>L19+'[1]6'!L46</f>
        <v>0</v>
      </c>
      <c r="M46" s="32">
        <f>M19+'[1]6'!M46</f>
        <v>0</v>
      </c>
      <c r="N46" s="49">
        <f>N19+'[1]6'!N46</f>
        <v>0</v>
      </c>
      <c r="O46" s="32">
        <f t="shared" si="0"/>
        <v>99.554707379134854</v>
      </c>
      <c r="P46" s="34">
        <f t="shared" si="0"/>
        <v>100</v>
      </c>
      <c r="Q46" s="32">
        <f>Q19+'[1]6'!Q46</f>
        <v>0</v>
      </c>
      <c r="R46" s="33">
        <f>R19+'[1]6'!R46</f>
        <v>0</v>
      </c>
      <c r="S46" s="32">
        <f>S19+'[1]6'!S46</f>
        <v>0</v>
      </c>
      <c r="T46" s="38">
        <f>T19+'[1]6'!T46</f>
        <v>0</v>
      </c>
      <c r="U46" s="32">
        <f t="shared" si="2"/>
        <v>54</v>
      </c>
      <c r="V46" s="38">
        <f t="shared" si="2"/>
        <v>55</v>
      </c>
      <c r="W46" s="32">
        <f t="shared" si="2"/>
        <v>948</v>
      </c>
      <c r="X46" s="39">
        <f t="shared" si="2"/>
        <v>1575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12</v>
      </c>
      <c r="C47" s="32">
        <f>C20+'[1]6'!C47</f>
        <v>780</v>
      </c>
      <c r="D47" s="33">
        <f>D20+'[1]6'!D47</f>
        <v>698</v>
      </c>
      <c r="E47" s="32">
        <f>E20+'[1]6'!E47</f>
        <v>995</v>
      </c>
      <c r="F47" s="33">
        <f>F20+'[1]6'!F47</f>
        <v>1053</v>
      </c>
      <c r="G47" s="32">
        <f>G20+'[1]6'!G47</f>
        <v>771</v>
      </c>
      <c r="H47" s="38">
        <f>H20+'[1]6'!H47</f>
        <v>684</v>
      </c>
      <c r="I47" s="32">
        <f>I20+'[1]6'!I47</f>
        <v>0</v>
      </c>
      <c r="J47" s="38">
        <f>J20+'[1]6'!J47</f>
        <v>0</v>
      </c>
      <c r="K47" s="32">
        <f>K20+'[1]6'!K47</f>
        <v>0</v>
      </c>
      <c r="L47" s="38">
        <f>L20+'[1]6'!L47</f>
        <v>0</v>
      </c>
      <c r="M47" s="32">
        <f>M20+'[1]6'!M47</f>
        <v>0</v>
      </c>
      <c r="N47" s="49">
        <f>N20+'[1]6'!N47</f>
        <v>0</v>
      </c>
      <c r="O47" s="32">
        <f t="shared" si="0"/>
        <v>98.846153846153854</v>
      </c>
      <c r="P47" s="34">
        <f t="shared" si="0"/>
        <v>97.994269340974213</v>
      </c>
      <c r="Q47" s="32">
        <f>Q20+'[1]6'!Q47</f>
        <v>0</v>
      </c>
      <c r="R47" s="33">
        <f>R20+'[1]6'!R47</f>
        <v>0</v>
      </c>
      <c r="S47" s="32">
        <f>S20+'[1]6'!S47</f>
        <v>0</v>
      </c>
      <c r="T47" s="38">
        <f>T20+'[1]6'!T47</f>
        <v>467</v>
      </c>
      <c r="U47" s="32">
        <f t="shared" si="2"/>
        <v>42</v>
      </c>
      <c r="V47" s="38">
        <f t="shared" si="2"/>
        <v>47</v>
      </c>
      <c r="W47" s="32">
        <f t="shared" si="2"/>
        <v>758</v>
      </c>
      <c r="X47" s="39">
        <f t="shared" si="2"/>
        <v>730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tr">
        <f>B21</f>
        <v>اسمنت الجوف</v>
      </c>
      <c r="C48" s="32">
        <f>C21+'[1]6'!C48</f>
        <v>969</v>
      </c>
      <c r="D48" s="33">
        <f>D21+'[1]6'!D48</f>
        <v>741</v>
      </c>
      <c r="E48" s="32">
        <f>E21+'[1]6'!E48</f>
        <v>972</v>
      </c>
      <c r="F48" s="33">
        <f>F21+'[1]6'!F48</f>
        <v>503</v>
      </c>
      <c r="G48" s="32">
        <f>G21+'[1]6'!G48</f>
        <v>902</v>
      </c>
      <c r="H48" s="38">
        <f>H21+'[1]6'!H48</f>
        <v>727</v>
      </c>
      <c r="I48" s="32">
        <f>I21+'[1]6'!I48</f>
        <v>0</v>
      </c>
      <c r="J48" s="38">
        <f>J21+'[1]6'!J48</f>
        <v>0</v>
      </c>
      <c r="K48" s="32">
        <f>K21+'[1]6'!K48</f>
        <v>0</v>
      </c>
      <c r="L48" s="38">
        <f>L21+'[1]6'!L48</f>
        <v>0</v>
      </c>
      <c r="M48" s="32">
        <f>M21+'[1]6'!M48</f>
        <v>0</v>
      </c>
      <c r="N48" s="49">
        <f>N21+'[1]6'!N48</f>
        <v>0</v>
      </c>
      <c r="O48" s="32">
        <f t="shared" si="0"/>
        <v>93.085655314757489</v>
      </c>
      <c r="P48" s="34">
        <f t="shared" si="0"/>
        <v>98.110661268556015</v>
      </c>
      <c r="Q48" s="32">
        <f>Q21+'[1]6'!Q48</f>
        <v>2</v>
      </c>
      <c r="R48" s="33">
        <f>R21+'[1]6'!R48</f>
        <v>0</v>
      </c>
      <c r="S48" s="32">
        <f>S21+'[1]6'!S48</f>
        <v>0</v>
      </c>
      <c r="T48" s="38">
        <f>T21+'[1]6'!T48</f>
        <v>0</v>
      </c>
      <c r="U48" s="32">
        <f t="shared" si="2"/>
        <v>68</v>
      </c>
      <c r="V48" s="38">
        <f t="shared" si="2"/>
        <v>25</v>
      </c>
      <c r="W48" s="32">
        <f t="shared" si="2"/>
        <v>529</v>
      </c>
      <c r="X48" s="39">
        <f t="shared" si="2"/>
        <v>635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18</v>
      </c>
      <c r="C49" s="32">
        <f>C22+'[1]6'!C49</f>
        <v>1083</v>
      </c>
      <c r="D49" s="33">
        <v>787</v>
      </c>
      <c r="E49" s="32">
        <f>E22+'[1]6'!E49</f>
        <v>1176.4000000000001</v>
      </c>
      <c r="F49" s="33">
        <v>965.4</v>
      </c>
      <c r="G49" s="32">
        <f>G22+'[1]6'!G49</f>
        <v>1090</v>
      </c>
      <c r="H49" s="38">
        <f>H22+'[1]6'!H49</f>
        <v>791</v>
      </c>
      <c r="I49" s="32">
        <f>I22+'[1]6'!I49</f>
        <v>0</v>
      </c>
      <c r="J49" s="38">
        <f>J22+'[1]6'!J49</f>
        <v>0</v>
      </c>
      <c r="K49" s="32">
        <f>K22+'[1]6'!K49</f>
        <v>0</v>
      </c>
      <c r="L49" s="38">
        <f>L22+'[1]6'!L49</f>
        <v>0</v>
      </c>
      <c r="M49" s="32">
        <f>M22+'[1]6'!M49</f>
        <v>0</v>
      </c>
      <c r="N49" s="49">
        <f>N22+'[1]6'!N49</f>
        <v>0</v>
      </c>
      <c r="O49" s="32">
        <f t="shared" si="0"/>
        <v>100.64635272391504</v>
      </c>
      <c r="P49" s="34">
        <f t="shared" si="0"/>
        <v>100.50825921219821</v>
      </c>
      <c r="Q49" s="32">
        <f>Q22+'[1]6'!Q49</f>
        <v>0</v>
      </c>
      <c r="R49" s="33">
        <f>R22+'[1]6'!R49</f>
        <v>0</v>
      </c>
      <c r="S49" s="32">
        <f>S22+'[1]6'!S49</f>
        <v>184</v>
      </c>
      <c r="T49" s="38">
        <f>T22+'[1]6'!T49</f>
        <v>347</v>
      </c>
      <c r="U49" s="32">
        <f t="shared" si="2"/>
        <v>41</v>
      </c>
      <c r="V49" s="38">
        <f t="shared" si="2"/>
        <v>46</v>
      </c>
      <c r="W49" s="32">
        <f t="shared" si="2"/>
        <v>579</v>
      </c>
      <c r="X49" s="39">
        <f t="shared" si="2"/>
        <v>704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14</v>
      </c>
      <c r="C50" s="32">
        <f>C23+'[1]6'!C50</f>
        <v>995</v>
      </c>
      <c r="D50" s="33">
        <f>D23+'[1]6'!D50</f>
        <v>698</v>
      </c>
      <c r="E50" s="32">
        <f>E23+'[1]6'!E50</f>
        <v>1131</v>
      </c>
      <c r="F50" s="33">
        <f>F23+'[1]6'!F50</f>
        <v>622</v>
      </c>
      <c r="G50" s="32">
        <f>G23+'[1]6'!G50</f>
        <v>971</v>
      </c>
      <c r="H50" s="38">
        <f>H23+'[1]6'!H50</f>
        <v>682</v>
      </c>
      <c r="I50" s="32">
        <f>I23+'[1]6'!I50</f>
        <v>72</v>
      </c>
      <c r="J50" s="38">
        <f>J23+'[1]6'!J50</f>
        <v>0</v>
      </c>
      <c r="K50" s="32">
        <f>K23+'[1]6'!K50</f>
        <v>0</v>
      </c>
      <c r="L50" s="38">
        <f>L23+'[1]6'!L50</f>
        <v>0</v>
      </c>
      <c r="M50" s="32">
        <f>M23+'[1]6'!M50</f>
        <v>0</v>
      </c>
      <c r="N50" s="49">
        <f>N23+'[1]6'!N50</f>
        <v>0</v>
      </c>
      <c r="O50" s="32">
        <f t="shared" si="0"/>
        <v>97.587939698492463</v>
      </c>
      <c r="P50" s="34">
        <f t="shared" si="0"/>
        <v>97.707736389684811</v>
      </c>
      <c r="Q50" s="32">
        <f>Q23+'[1]6'!Q50</f>
        <v>13</v>
      </c>
      <c r="R50" s="33">
        <f>R23+'[1]6'!R50</f>
        <v>21</v>
      </c>
      <c r="S50" s="32">
        <f>S23+'[1]6'!S50</f>
        <v>0</v>
      </c>
      <c r="T50" s="38">
        <f>T23+'[1]6'!T50</f>
        <v>0</v>
      </c>
      <c r="U50" s="32">
        <f t="shared" si="2"/>
        <v>43</v>
      </c>
      <c r="V50" s="38">
        <f t="shared" si="2"/>
        <v>24</v>
      </c>
      <c r="W50" s="32">
        <f t="shared" si="2"/>
        <v>3075</v>
      </c>
      <c r="X50" s="39">
        <f t="shared" si="2"/>
        <v>2768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15</v>
      </c>
      <c r="C51" s="32">
        <f>C24+'[1]6'!C51</f>
        <v>953</v>
      </c>
      <c r="D51" s="33">
        <f>D24+'[1]6'!D51</f>
        <v>734</v>
      </c>
      <c r="E51" s="32">
        <f>E24+'[1]6'!E51</f>
        <v>1043</v>
      </c>
      <c r="F51" s="33">
        <f>F24+'[1]6'!F51</f>
        <v>1183</v>
      </c>
      <c r="G51" s="32">
        <f>G24+'[1]6'!G51</f>
        <v>959</v>
      </c>
      <c r="H51" s="38">
        <f>H24+'[1]6'!H51</f>
        <v>709</v>
      </c>
      <c r="I51" s="32">
        <f>I24+'[1]6'!I51</f>
        <v>0</v>
      </c>
      <c r="J51" s="38">
        <f>J24+'[1]6'!J51</f>
        <v>0</v>
      </c>
      <c r="K51" s="32">
        <f>K24+'[1]6'!K51</f>
        <v>0</v>
      </c>
      <c r="L51" s="38">
        <f>L24+'[1]6'!L51</f>
        <v>0</v>
      </c>
      <c r="M51" s="32">
        <f>M24+'[1]6'!M51</f>
        <v>0</v>
      </c>
      <c r="N51" s="49">
        <f>N24+'[1]6'!N51</f>
        <v>0</v>
      </c>
      <c r="O51" s="32">
        <f t="shared" si="0"/>
        <v>100.62959076600211</v>
      </c>
      <c r="P51" s="34">
        <f t="shared" si="0"/>
        <v>96.594005449591279</v>
      </c>
      <c r="Q51" s="32">
        <f>Q24+'[1]6'!Q51</f>
        <v>0</v>
      </c>
      <c r="R51" s="33">
        <f>R24+'[1]6'!R51</f>
        <v>0</v>
      </c>
      <c r="S51" s="32">
        <f>S24+'[1]6'!S51</f>
        <v>0</v>
      </c>
      <c r="T51" s="38">
        <f>T24+'[1]6'!T51</f>
        <v>0</v>
      </c>
      <c r="U51" s="32">
        <f t="shared" si="2"/>
        <v>44</v>
      </c>
      <c r="V51" s="38">
        <f t="shared" si="2"/>
        <v>58</v>
      </c>
      <c r="W51" s="32">
        <f t="shared" si="2"/>
        <v>2482</v>
      </c>
      <c r="X51" s="39">
        <f t="shared" si="2"/>
        <v>2224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25</v>
      </c>
      <c r="C52" s="32">
        <f>C25+'[1]6'!C52</f>
        <v>946</v>
      </c>
      <c r="D52" s="33">
        <f>D25+'[1]6'!D52</f>
        <v>732</v>
      </c>
      <c r="E52" s="32">
        <f>E25+'[1]6'!E52</f>
        <v>977</v>
      </c>
      <c r="F52" s="33">
        <f>F25+'[1]6'!F52</f>
        <v>831</v>
      </c>
      <c r="G52" s="32">
        <f>G25+'[1]6'!G52</f>
        <v>938</v>
      </c>
      <c r="H52" s="38">
        <f>H25+'[1]6'!H52</f>
        <v>734</v>
      </c>
      <c r="I52" s="32">
        <f>I25+'[1]6'!I52</f>
        <v>0</v>
      </c>
      <c r="J52" s="38">
        <f>J25+'[1]6'!J52</f>
        <v>0</v>
      </c>
      <c r="K52" s="32">
        <f>K25+'[1]6'!K52</f>
        <v>0</v>
      </c>
      <c r="L52" s="38">
        <f>L25+'[1]6'!L52</f>
        <v>0</v>
      </c>
      <c r="M52" s="32">
        <f>M25+'[1]6'!M52</f>
        <v>252</v>
      </c>
      <c r="N52" s="49">
        <f>N25+'[1]6'!N52</f>
        <v>133</v>
      </c>
      <c r="O52" s="32">
        <f t="shared" ref="O52:P53" si="3">G52/C52*100</f>
        <v>99.154334038054969</v>
      </c>
      <c r="P52" s="34">
        <f t="shared" si="3"/>
        <v>100.27322404371584</v>
      </c>
      <c r="Q52" s="32">
        <f>Q25+'[1]6'!Q52</f>
        <v>0</v>
      </c>
      <c r="R52" s="33">
        <f>R25+'[1]6'!R52</f>
        <v>0</v>
      </c>
      <c r="S52" s="32">
        <f>S25+'[1]6'!S52</f>
        <v>0</v>
      </c>
      <c r="T52" s="38">
        <f>T25+'[1]6'!T52</f>
        <v>0</v>
      </c>
      <c r="U52" s="32">
        <f t="shared" si="2"/>
        <v>51</v>
      </c>
      <c r="V52" s="38">
        <f t="shared" si="2"/>
        <v>50</v>
      </c>
      <c r="W52" s="32">
        <f t="shared" si="2"/>
        <v>1176</v>
      </c>
      <c r="X52" s="39">
        <f t="shared" si="2"/>
        <v>952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16</v>
      </c>
      <c r="C53" s="42">
        <f>SUM(C36:C52)</f>
        <v>29665</v>
      </c>
      <c r="D53" s="43">
        <f t="shared" ref="D53:N53" si="4">SUM(D36:D52)</f>
        <v>24100</v>
      </c>
      <c r="E53" s="42">
        <f>SUM(E36:E52)</f>
        <v>28077.4</v>
      </c>
      <c r="F53" s="43">
        <f t="shared" si="4"/>
        <v>26571.4</v>
      </c>
      <c r="G53" s="42">
        <f t="shared" si="4"/>
        <v>28034</v>
      </c>
      <c r="H53" s="43">
        <f t="shared" si="4"/>
        <v>23021</v>
      </c>
      <c r="I53" s="42">
        <f t="shared" si="4"/>
        <v>248</v>
      </c>
      <c r="J53" s="43">
        <f t="shared" si="4"/>
        <v>218</v>
      </c>
      <c r="K53" s="42">
        <f t="shared" si="4"/>
        <v>0</v>
      </c>
      <c r="L53" s="43">
        <f t="shared" si="4"/>
        <v>0</v>
      </c>
      <c r="M53" s="42">
        <f t="shared" si="4"/>
        <v>252</v>
      </c>
      <c r="N53" s="44">
        <f t="shared" si="4"/>
        <v>133</v>
      </c>
      <c r="O53" s="42">
        <f t="shared" si="3"/>
        <v>94.501938311141075</v>
      </c>
      <c r="P53" s="43">
        <f t="shared" si="3"/>
        <v>95.522821576763477</v>
      </c>
      <c r="Q53" s="42">
        <f t="shared" ref="Q53:X53" si="5">SUM(Q36:Q52)</f>
        <v>1207</v>
      </c>
      <c r="R53" s="43">
        <f t="shared" si="5"/>
        <v>1061.182</v>
      </c>
      <c r="S53" s="42">
        <f t="shared" si="5"/>
        <v>1962.3</v>
      </c>
      <c r="T53" s="43">
        <f t="shared" si="5"/>
        <v>3879.3</v>
      </c>
      <c r="U53" s="42">
        <f t="shared" si="5"/>
        <v>1492</v>
      </c>
      <c r="V53" s="43">
        <f t="shared" si="5"/>
        <v>1154.134</v>
      </c>
      <c r="W53" s="42">
        <f t="shared" si="5"/>
        <v>41141</v>
      </c>
      <c r="X53" s="45">
        <f t="shared" si="5"/>
        <v>42515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x14ac:dyDescent="0.25"/>
    <row r="56" spans="2:36" s="23" customFormat="1" ht="15" customHeight="1" x14ac:dyDescent="0.25">
      <c r="B56" s="58"/>
      <c r="C56" s="58"/>
      <c r="D56" s="58"/>
      <c r="E56" s="58"/>
      <c r="F56" s="58"/>
      <c r="G56" s="58"/>
    </row>
    <row r="57" spans="2:36" s="24" customFormat="1" ht="14.25" customHeight="1" x14ac:dyDescent="0.25">
      <c r="B57" s="53"/>
      <c r="C57" s="53"/>
      <c r="D57" s="53"/>
      <c r="E57" s="53"/>
    </row>
    <row r="58" spans="2:36" s="24" customFormat="1" ht="14.25" customHeight="1" x14ac:dyDescent="0.25">
      <c r="B58" s="2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2:36" s="26" customFormat="1" x14ac:dyDescent="0.2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2:36" s="26" customFormat="1" ht="16.5" customHeight="1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2:36" s="26" customFormat="1" ht="22.5" customHeight="1" x14ac:dyDescent="0.25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2:36" s="26" customFormat="1" ht="22.5" customHeight="1" x14ac:dyDescent="0.2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2:36" s="26" customFormat="1" ht="22.5" customHeight="1" x14ac:dyDescent="0.2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2:36" s="26" customFormat="1" ht="22.5" customHeight="1" x14ac:dyDescent="0.2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2:36" s="26" customFormat="1" ht="22.5" customHeight="1" x14ac:dyDescent="0.25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2:36" s="26" customFormat="1" ht="22.5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2:36" s="26" customFormat="1" ht="22.5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2:36" s="26" customFormat="1" ht="22.5" customHeight="1" x14ac:dyDescent="0.25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2:36" s="26" customFormat="1" ht="22.5" customHeight="1" x14ac:dyDescent="0.25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2:36" s="26" customFormat="1" ht="22.5" customHeight="1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2:36" s="26" customFormat="1" ht="22.5" customHeight="1" x14ac:dyDescent="0.25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2:36" s="26" customFormat="1" ht="22.5" customHeight="1" x14ac:dyDescent="0.25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2:36" s="26" customFormat="1" ht="22.5" customHeight="1" x14ac:dyDescent="0.25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2:36" s="26" customFormat="1" ht="22.5" customHeigh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2:36" s="26" customFormat="1" ht="22.5" customHeight="1" x14ac:dyDescent="0.25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2:36" s="26" customFormat="1" ht="22.5" customHeight="1" x14ac:dyDescent="0.25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2:36" s="26" customFormat="1" ht="22.5" customHeight="1" x14ac:dyDescent="0.25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2:36" s="26" customFormat="1" ht="27.7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2:36" s="23" customFormat="1" x14ac:dyDescent="0.25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2:36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B56:G56"/>
    <mergeCell ref="C34:D34"/>
    <mergeCell ref="E34:F34"/>
    <mergeCell ref="G34:H34"/>
    <mergeCell ref="I34:J34"/>
    <mergeCell ref="K34:L34"/>
    <mergeCell ref="M34:N34"/>
    <mergeCell ref="B57:E57"/>
    <mergeCell ref="C58:V58"/>
    <mergeCell ref="O34:P34"/>
    <mergeCell ref="Q34:R34"/>
    <mergeCell ref="S34:T34"/>
    <mergeCell ref="U34:V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1:AJ78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39" bottom="0.43307086614173201" header="0.27559055118110198" footer="0.1574803149606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26AF-3524-41BC-9EFF-0921EADC0DCE}">
  <dimension ref="B1:AJ136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2" width="9" style="6"/>
    <col min="33" max="35" width="9" style="7"/>
    <col min="36" max="16384" width="9" style="6"/>
  </cols>
  <sheetData>
    <row r="1" spans="3:36" s="1" customFormat="1" ht="15.75" customHeight="1" x14ac:dyDescent="0.25">
      <c r="AG1" s="2"/>
      <c r="AH1" s="2"/>
      <c r="AI1" s="2"/>
    </row>
    <row r="2" spans="3:36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G2" s="2"/>
      <c r="AH2" s="2"/>
      <c r="AI2" s="2"/>
    </row>
    <row r="3" spans="3:36" s="1" customFormat="1" ht="26.25" x14ac:dyDescent="0.25">
      <c r="C3" s="87" t="s">
        <v>19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AG3" s="2"/>
      <c r="AH3" s="2"/>
      <c r="AI3" s="2"/>
    </row>
    <row r="4" spans="3:36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G4" s="2"/>
      <c r="AH4" s="2"/>
      <c r="AI4" s="2"/>
    </row>
    <row r="5" spans="3:36" ht="31.5" customHeight="1" thickBot="1" x14ac:dyDescent="0.3">
      <c r="C5" s="88" t="s">
        <v>0</v>
      </c>
      <c r="D5" s="89"/>
      <c r="E5" s="4">
        <v>43800</v>
      </c>
      <c r="F5" s="4">
        <v>43831</v>
      </c>
      <c r="G5" s="4">
        <v>43862</v>
      </c>
      <c r="H5" s="4">
        <v>43891</v>
      </c>
      <c r="I5" s="4">
        <v>43922</v>
      </c>
      <c r="J5" s="4">
        <v>43952</v>
      </c>
      <c r="K5" s="4">
        <v>43983</v>
      </c>
      <c r="L5" s="4">
        <v>44013</v>
      </c>
      <c r="M5" s="4">
        <v>44044</v>
      </c>
      <c r="N5" s="4">
        <v>44075</v>
      </c>
      <c r="O5" s="4">
        <v>44105</v>
      </c>
      <c r="P5" s="4">
        <v>44136</v>
      </c>
      <c r="Q5" s="4">
        <v>44166</v>
      </c>
      <c r="R5" s="5" t="s">
        <v>20</v>
      </c>
    </row>
    <row r="6" spans="3:36" ht="15.75" customHeight="1" x14ac:dyDescent="0.25">
      <c r="C6" s="81" t="s">
        <v>21</v>
      </c>
      <c r="D6" s="8" t="s">
        <v>22</v>
      </c>
      <c r="E6" s="9">
        <v>422</v>
      </c>
      <c r="F6" s="10">
        <v>419</v>
      </c>
      <c r="G6" s="10">
        <v>477</v>
      </c>
      <c r="H6" s="10">
        <v>525</v>
      </c>
      <c r="I6" s="10">
        <v>192</v>
      </c>
      <c r="J6" s="10">
        <v>197</v>
      </c>
      <c r="K6" s="10">
        <v>449</v>
      </c>
      <c r="L6" s="10">
        <v>417</v>
      </c>
      <c r="M6" s="10"/>
      <c r="N6" s="10"/>
      <c r="O6" s="10"/>
      <c r="P6" s="10"/>
      <c r="Q6" s="10"/>
      <c r="R6" s="79">
        <v>2676</v>
      </c>
      <c r="AJ6" s="11"/>
    </row>
    <row r="7" spans="3:36" ht="15.75" customHeight="1" thickBot="1" x14ac:dyDescent="0.3">
      <c r="C7" s="82"/>
      <c r="D7" s="12" t="s">
        <v>23</v>
      </c>
      <c r="E7" s="13">
        <v>0</v>
      </c>
      <c r="F7" s="14">
        <v>-7.1090047393364926E-3</v>
      </c>
      <c r="G7" s="15">
        <v>0.13842482100238662</v>
      </c>
      <c r="H7" s="15">
        <v>0.10062893081761007</v>
      </c>
      <c r="I7" s="14">
        <v>-0.63428571428571423</v>
      </c>
      <c r="J7" s="15">
        <v>2.6041666666666668E-2</v>
      </c>
      <c r="K7" s="15">
        <v>1.2791878172588833</v>
      </c>
      <c r="L7" s="14">
        <v>-7.126948775055679E-2</v>
      </c>
      <c r="M7" s="14"/>
      <c r="N7" s="14"/>
      <c r="O7" s="14"/>
      <c r="P7" s="14"/>
      <c r="Q7" s="14"/>
      <c r="R7" s="80"/>
    </row>
    <row r="8" spans="3:36" ht="15.75" customHeight="1" x14ac:dyDescent="0.25">
      <c r="C8" s="81" t="s">
        <v>24</v>
      </c>
      <c r="D8" s="8" t="s">
        <v>22</v>
      </c>
      <c r="E8" s="9">
        <v>480</v>
      </c>
      <c r="F8" s="10">
        <v>479</v>
      </c>
      <c r="G8" s="10">
        <v>468</v>
      </c>
      <c r="H8" s="10">
        <v>550</v>
      </c>
      <c r="I8" s="10">
        <v>218</v>
      </c>
      <c r="J8" s="10">
        <v>252</v>
      </c>
      <c r="K8" s="10">
        <v>482</v>
      </c>
      <c r="L8" s="10">
        <v>453</v>
      </c>
      <c r="M8" s="10"/>
      <c r="N8" s="10"/>
      <c r="O8" s="10"/>
      <c r="P8" s="10"/>
      <c r="Q8" s="10"/>
      <c r="R8" s="79">
        <v>2902</v>
      </c>
    </row>
    <row r="9" spans="3:36" ht="15.75" customHeight="1" thickBot="1" x14ac:dyDescent="0.3">
      <c r="C9" s="82"/>
      <c r="D9" s="12" t="s">
        <v>23</v>
      </c>
      <c r="E9" s="13">
        <v>0</v>
      </c>
      <c r="F9" s="13">
        <v>-2.0833333333333333E-3</v>
      </c>
      <c r="G9" s="14">
        <v>-2.2964509394572025E-2</v>
      </c>
      <c r="H9" s="15">
        <v>0.1752136752136752</v>
      </c>
      <c r="I9" s="14">
        <v>-0.60363636363636364</v>
      </c>
      <c r="J9" s="15">
        <v>0.15596330275229359</v>
      </c>
      <c r="K9" s="15">
        <v>0.91269841269841268</v>
      </c>
      <c r="L9" s="14">
        <v>-6.0165975103734441E-2</v>
      </c>
      <c r="M9" s="14"/>
      <c r="N9" s="14"/>
      <c r="O9" s="14"/>
      <c r="P9" s="14"/>
      <c r="Q9" s="14"/>
      <c r="R9" s="80"/>
    </row>
    <row r="10" spans="3:36" ht="15.75" customHeight="1" x14ac:dyDescent="0.25">
      <c r="C10" s="81" t="s">
        <v>17</v>
      </c>
      <c r="D10" s="8" t="s">
        <v>22</v>
      </c>
      <c r="E10" s="9">
        <v>220</v>
      </c>
      <c r="F10" s="10">
        <v>226</v>
      </c>
      <c r="G10" s="10">
        <v>222</v>
      </c>
      <c r="H10" s="10">
        <v>242</v>
      </c>
      <c r="I10" s="10">
        <v>142</v>
      </c>
      <c r="J10" s="10">
        <v>100</v>
      </c>
      <c r="K10" s="10">
        <v>181</v>
      </c>
      <c r="L10" s="10">
        <v>157</v>
      </c>
      <c r="M10" s="10"/>
      <c r="N10" s="10"/>
      <c r="O10" s="10"/>
      <c r="P10" s="10"/>
      <c r="Q10" s="10"/>
      <c r="R10" s="79">
        <v>1270</v>
      </c>
    </row>
    <row r="11" spans="3:36" ht="15.75" customHeight="1" thickBot="1" x14ac:dyDescent="0.3">
      <c r="C11" s="82"/>
      <c r="D11" s="12" t="s">
        <v>23</v>
      </c>
      <c r="E11" s="13">
        <v>0</v>
      </c>
      <c r="F11" s="15">
        <v>2.7272727272727271E-2</v>
      </c>
      <c r="G11" s="14">
        <v>-1.7699115044247787E-2</v>
      </c>
      <c r="H11" s="15">
        <v>9.0090090090090086E-2</v>
      </c>
      <c r="I11" s="14">
        <v>-0.41322314049586778</v>
      </c>
      <c r="J11" s="14">
        <v>-0.29577464788732394</v>
      </c>
      <c r="K11" s="15">
        <v>0.81</v>
      </c>
      <c r="L11" s="14">
        <v>-0.13259668508287292</v>
      </c>
      <c r="M11" s="14"/>
      <c r="N11" s="14"/>
      <c r="O11" s="14"/>
      <c r="P11" s="14"/>
      <c r="Q11" s="14"/>
      <c r="R11" s="80"/>
    </row>
    <row r="12" spans="3:36" ht="15.75" customHeight="1" x14ac:dyDescent="0.25">
      <c r="C12" s="81" t="s">
        <v>4</v>
      </c>
      <c r="D12" s="8" t="s">
        <v>22</v>
      </c>
      <c r="E12" s="9">
        <v>337</v>
      </c>
      <c r="F12" s="10">
        <v>358</v>
      </c>
      <c r="G12" s="10">
        <v>357</v>
      </c>
      <c r="H12" s="10">
        <v>398</v>
      </c>
      <c r="I12" s="10">
        <v>260</v>
      </c>
      <c r="J12" s="10">
        <v>153</v>
      </c>
      <c r="K12" s="10">
        <v>437</v>
      </c>
      <c r="L12" s="10">
        <v>421</v>
      </c>
      <c r="M12" s="10"/>
      <c r="N12" s="10"/>
      <c r="O12" s="10"/>
      <c r="P12" s="10"/>
      <c r="Q12" s="10"/>
      <c r="R12" s="79">
        <v>2384</v>
      </c>
    </row>
    <row r="13" spans="3:36" ht="15.75" customHeight="1" thickBot="1" x14ac:dyDescent="0.3">
      <c r="C13" s="82"/>
      <c r="D13" s="12" t="s">
        <v>23</v>
      </c>
      <c r="E13" s="13">
        <v>0</v>
      </c>
      <c r="F13" s="15">
        <v>6.2314540059347182E-2</v>
      </c>
      <c r="G13" s="13">
        <v>-2.7932960893854749E-3</v>
      </c>
      <c r="H13" s="15">
        <v>0.11484593837535013</v>
      </c>
      <c r="I13" s="14">
        <v>-0.34673366834170855</v>
      </c>
      <c r="J13" s="14">
        <v>-0.41153846153846152</v>
      </c>
      <c r="K13" s="15">
        <v>1.8562091503267975</v>
      </c>
      <c r="L13" s="14">
        <v>-3.6613272311212815E-2</v>
      </c>
      <c r="M13" s="14"/>
      <c r="N13" s="14"/>
      <c r="O13" s="14"/>
      <c r="P13" s="14"/>
      <c r="Q13" s="14"/>
      <c r="R13" s="80"/>
      <c r="X13" s="16"/>
    </row>
    <row r="14" spans="3:36" ht="15.75" customHeight="1" x14ac:dyDescent="0.25">
      <c r="C14" s="81" t="s">
        <v>5</v>
      </c>
      <c r="D14" s="8" t="s">
        <v>22</v>
      </c>
      <c r="E14" s="9">
        <v>395</v>
      </c>
      <c r="F14" s="10">
        <v>403</v>
      </c>
      <c r="G14" s="10">
        <v>389</v>
      </c>
      <c r="H14" s="10">
        <v>427</v>
      </c>
      <c r="I14" s="10">
        <v>139</v>
      </c>
      <c r="J14" s="10">
        <v>151</v>
      </c>
      <c r="K14" s="10">
        <v>389</v>
      </c>
      <c r="L14" s="10">
        <v>359</v>
      </c>
      <c r="M14" s="10"/>
      <c r="N14" s="10"/>
      <c r="O14" s="10"/>
      <c r="P14" s="10"/>
      <c r="Q14" s="10"/>
      <c r="R14" s="79">
        <v>2257</v>
      </c>
    </row>
    <row r="15" spans="3:36" ht="15.75" customHeight="1" thickBot="1" x14ac:dyDescent="0.3">
      <c r="C15" s="82"/>
      <c r="D15" s="12" t="s">
        <v>23</v>
      </c>
      <c r="E15" s="13">
        <v>0</v>
      </c>
      <c r="F15" s="15">
        <v>2.0253164556962026E-2</v>
      </c>
      <c r="G15" s="14">
        <v>-3.4739454094292806E-2</v>
      </c>
      <c r="H15" s="15">
        <v>9.7686375321336755E-2</v>
      </c>
      <c r="I15" s="14">
        <v>-0.67447306791569084</v>
      </c>
      <c r="J15" s="15">
        <v>8.6330935251798566E-2</v>
      </c>
      <c r="K15" s="15">
        <v>1.576158940397351</v>
      </c>
      <c r="L15" s="14">
        <v>-7.7120822622107968E-2</v>
      </c>
      <c r="M15" s="14"/>
      <c r="N15" s="14"/>
      <c r="O15" s="14"/>
      <c r="P15" s="14"/>
      <c r="Q15" s="14"/>
      <c r="R15" s="80"/>
    </row>
    <row r="16" spans="3:36" ht="15.75" customHeight="1" x14ac:dyDescent="0.25">
      <c r="C16" s="81" t="s">
        <v>6</v>
      </c>
      <c r="D16" s="8" t="s">
        <v>22</v>
      </c>
      <c r="E16" s="9">
        <v>219</v>
      </c>
      <c r="F16" s="10">
        <v>227</v>
      </c>
      <c r="G16" s="10">
        <v>208</v>
      </c>
      <c r="H16" s="10">
        <v>252</v>
      </c>
      <c r="I16" s="10">
        <v>65</v>
      </c>
      <c r="J16" s="10">
        <v>71</v>
      </c>
      <c r="K16" s="10">
        <v>244</v>
      </c>
      <c r="L16" s="10">
        <v>273</v>
      </c>
      <c r="M16" s="10"/>
      <c r="N16" s="10"/>
      <c r="O16" s="10"/>
      <c r="P16" s="10"/>
      <c r="Q16" s="10"/>
      <c r="R16" s="79">
        <v>1340</v>
      </c>
    </row>
    <row r="17" spans="3:18" ht="15.75" customHeight="1" thickBot="1" x14ac:dyDescent="0.3">
      <c r="C17" s="82"/>
      <c r="D17" s="12" t="s">
        <v>23</v>
      </c>
      <c r="E17" s="13">
        <v>0</v>
      </c>
      <c r="F17" s="15">
        <v>3.6529680365296802E-2</v>
      </c>
      <c r="G17" s="14">
        <v>-8.3700440528634359E-2</v>
      </c>
      <c r="H17" s="15">
        <v>0.21153846153846154</v>
      </c>
      <c r="I17" s="14">
        <v>-0.74206349206349209</v>
      </c>
      <c r="J17" s="15">
        <v>9.2307692307692313E-2</v>
      </c>
      <c r="K17" s="15">
        <v>2.436619718309859</v>
      </c>
      <c r="L17" s="15">
        <v>0.11885245901639344</v>
      </c>
      <c r="M17" s="14"/>
      <c r="N17" s="14"/>
      <c r="O17" s="14"/>
      <c r="P17" s="14"/>
      <c r="Q17" s="14"/>
      <c r="R17" s="80"/>
    </row>
    <row r="18" spans="3:18" ht="15.75" customHeight="1" x14ac:dyDescent="0.25">
      <c r="C18" s="81" t="s">
        <v>7</v>
      </c>
      <c r="D18" s="8" t="s">
        <v>22</v>
      </c>
      <c r="E18" s="9">
        <v>708</v>
      </c>
      <c r="F18" s="10">
        <v>694</v>
      </c>
      <c r="G18" s="10">
        <v>690</v>
      </c>
      <c r="H18" s="10">
        <v>794</v>
      </c>
      <c r="I18" s="10">
        <v>570</v>
      </c>
      <c r="J18" s="10">
        <v>313</v>
      </c>
      <c r="K18" s="10">
        <v>718</v>
      </c>
      <c r="L18" s="10">
        <v>688</v>
      </c>
      <c r="M18" s="10"/>
      <c r="N18" s="10"/>
      <c r="O18" s="10"/>
      <c r="P18" s="10"/>
      <c r="Q18" s="10"/>
      <c r="R18" s="79">
        <v>4467</v>
      </c>
    </row>
    <row r="19" spans="3:18" ht="15.75" customHeight="1" thickBot="1" x14ac:dyDescent="0.3">
      <c r="C19" s="82"/>
      <c r="D19" s="12" t="s">
        <v>23</v>
      </c>
      <c r="E19" s="13">
        <v>0</v>
      </c>
      <c r="F19" s="14">
        <v>-1.977401129943503E-2</v>
      </c>
      <c r="G19" s="14">
        <v>-5.763688760806916E-3</v>
      </c>
      <c r="H19" s="15">
        <v>0.15072463768115943</v>
      </c>
      <c r="I19" s="14">
        <v>-0.28211586901763225</v>
      </c>
      <c r="J19" s="14">
        <v>-0.45087719298245615</v>
      </c>
      <c r="K19" s="15">
        <v>1.2939297124600639</v>
      </c>
      <c r="L19" s="14">
        <v>-4.1782729805013928E-2</v>
      </c>
      <c r="M19" s="14"/>
      <c r="N19" s="14"/>
      <c r="O19" s="14"/>
      <c r="P19" s="14"/>
      <c r="Q19" s="14"/>
      <c r="R19" s="80"/>
    </row>
    <row r="20" spans="3:18" ht="15.75" customHeight="1" x14ac:dyDescent="0.25">
      <c r="C20" s="81" t="s">
        <v>8</v>
      </c>
      <c r="D20" s="8" t="s">
        <v>22</v>
      </c>
      <c r="E20" s="9">
        <v>110</v>
      </c>
      <c r="F20" s="10">
        <v>102</v>
      </c>
      <c r="G20" s="10">
        <v>111</v>
      </c>
      <c r="H20" s="10">
        <v>119</v>
      </c>
      <c r="I20" s="10">
        <v>48</v>
      </c>
      <c r="J20" s="10">
        <v>44</v>
      </c>
      <c r="K20" s="10">
        <v>118</v>
      </c>
      <c r="L20" s="10">
        <v>115</v>
      </c>
      <c r="M20" s="10"/>
      <c r="N20" s="10"/>
      <c r="O20" s="10"/>
      <c r="P20" s="10"/>
      <c r="Q20" s="10"/>
      <c r="R20" s="79">
        <v>657</v>
      </c>
    </row>
    <row r="21" spans="3:18" ht="15.75" customHeight="1" thickBot="1" x14ac:dyDescent="0.3">
      <c r="C21" s="82"/>
      <c r="D21" s="12" t="s">
        <v>23</v>
      </c>
      <c r="E21" s="13">
        <v>0</v>
      </c>
      <c r="F21" s="14">
        <v>-7.2727272727272724E-2</v>
      </c>
      <c r="G21" s="15">
        <v>8.8235294117647065E-2</v>
      </c>
      <c r="H21" s="15">
        <v>7.2072072072072071E-2</v>
      </c>
      <c r="I21" s="14">
        <v>-0.59663865546218486</v>
      </c>
      <c r="J21" s="14">
        <v>-8.3333333333333329E-2</v>
      </c>
      <c r="K21" s="15">
        <v>1.6818181818181819</v>
      </c>
      <c r="L21" s="14">
        <v>-2.5423728813559324E-2</v>
      </c>
      <c r="M21" s="14"/>
      <c r="N21" s="14"/>
      <c r="O21" s="14"/>
      <c r="P21" s="14"/>
      <c r="Q21" s="14"/>
      <c r="R21" s="80"/>
    </row>
    <row r="22" spans="3:18" ht="15.75" customHeight="1" x14ac:dyDescent="0.25">
      <c r="C22" s="83" t="s">
        <v>9</v>
      </c>
      <c r="D22" s="8" t="s">
        <v>22</v>
      </c>
      <c r="E22" s="9">
        <v>269</v>
      </c>
      <c r="F22" s="10">
        <v>275</v>
      </c>
      <c r="G22" s="10">
        <v>259</v>
      </c>
      <c r="H22" s="10">
        <v>272</v>
      </c>
      <c r="I22" s="10">
        <v>101</v>
      </c>
      <c r="J22" s="10">
        <v>88</v>
      </c>
      <c r="K22" s="10">
        <v>203</v>
      </c>
      <c r="L22" s="10">
        <v>191</v>
      </c>
      <c r="M22" s="10"/>
      <c r="N22" s="10"/>
      <c r="O22" s="10"/>
      <c r="P22" s="10"/>
      <c r="Q22" s="10"/>
      <c r="R22" s="79">
        <v>1389</v>
      </c>
    </row>
    <row r="23" spans="3:18" ht="15.75" customHeight="1" thickBot="1" x14ac:dyDescent="0.3">
      <c r="C23" s="84"/>
      <c r="D23" s="12" t="s">
        <v>23</v>
      </c>
      <c r="E23" s="13">
        <v>0</v>
      </c>
      <c r="F23" s="15">
        <v>2.2304832713754646E-2</v>
      </c>
      <c r="G23" s="14">
        <v>-5.8181818181818182E-2</v>
      </c>
      <c r="H23" s="15">
        <v>5.019305019305019E-2</v>
      </c>
      <c r="I23" s="14">
        <v>-0.62867647058823528</v>
      </c>
      <c r="J23" s="14">
        <v>-0.12871287128712872</v>
      </c>
      <c r="K23" s="15">
        <v>1.3068181818181819</v>
      </c>
      <c r="L23" s="14">
        <v>-5.9113300492610835E-2</v>
      </c>
      <c r="M23" s="14"/>
      <c r="N23" s="14"/>
      <c r="O23" s="14"/>
      <c r="P23" s="14"/>
      <c r="Q23" s="14"/>
      <c r="R23" s="80"/>
    </row>
    <row r="24" spans="3:18" ht="15.75" customHeight="1" x14ac:dyDescent="0.25">
      <c r="C24" s="77" t="s">
        <v>10</v>
      </c>
      <c r="D24" s="8" t="s">
        <v>22</v>
      </c>
      <c r="E24" s="9">
        <v>228</v>
      </c>
      <c r="F24" s="10">
        <v>225</v>
      </c>
      <c r="G24" s="10">
        <v>231</v>
      </c>
      <c r="H24" s="10">
        <v>266</v>
      </c>
      <c r="I24" s="10">
        <v>196</v>
      </c>
      <c r="J24" s="10">
        <v>102</v>
      </c>
      <c r="K24" s="10">
        <v>258</v>
      </c>
      <c r="L24" s="10">
        <v>218</v>
      </c>
      <c r="M24" s="10"/>
      <c r="N24" s="10"/>
      <c r="O24" s="10"/>
      <c r="P24" s="10"/>
      <c r="Q24" s="10"/>
      <c r="R24" s="79">
        <v>1496</v>
      </c>
    </row>
    <row r="25" spans="3:18" ht="15.75" customHeight="1" thickBot="1" x14ac:dyDescent="0.3">
      <c r="C25" s="78"/>
      <c r="D25" s="12" t="s">
        <v>23</v>
      </c>
      <c r="E25" s="13">
        <v>0</v>
      </c>
      <c r="F25" s="14">
        <v>-1.3157894736842105E-2</v>
      </c>
      <c r="G25" s="15">
        <v>2.6666666666666668E-2</v>
      </c>
      <c r="H25" s="15">
        <v>0.15151515151515152</v>
      </c>
      <c r="I25" s="14">
        <v>-0.26315789473684209</v>
      </c>
      <c r="J25" s="14">
        <v>-0.47959183673469385</v>
      </c>
      <c r="K25" s="15">
        <v>1.5294117647058822</v>
      </c>
      <c r="L25" s="14">
        <v>-0.15503875968992248</v>
      </c>
      <c r="M25" s="14"/>
      <c r="N25" s="14"/>
      <c r="O25" s="14"/>
      <c r="P25" s="14"/>
      <c r="Q25" s="14"/>
      <c r="R25" s="80"/>
    </row>
    <row r="26" spans="3:18" ht="15.75" customHeight="1" x14ac:dyDescent="0.25">
      <c r="C26" s="77" t="s">
        <v>11</v>
      </c>
      <c r="D26" s="8" t="s">
        <v>22</v>
      </c>
      <c r="E26" s="9">
        <v>255</v>
      </c>
      <c r="F26" s="10">
        <v>252</v>
      </c>
      <c r="G26" s="10">
        <v>244</v>
      </c>
      <c r="H26" s="10">
        <v>298</v>
      </c>
      <c r="I26" s="10">
        <v>166</v>
      </c>
      <c r="J26" s="10">
        <v>100</v>
      </c>
      <c r="K26" s="10">
        <v>270</v>
      </c>
      <c r="L26" s="10">
        <v>235</v>
      </c>
      <c r="M26" s="10"/>
      <c r="N26" s="10"/>
      <c r="O26" s="10"/>
      <c r="P26" s="10"/>
      <c r="Q26" s="10"/>
      <c r="R26" s="79">
        <v>1565</v>
      </c>
    </row>
    <row r="27" spans="3:18" ht="15.75" customHeight="1" thickBot="1" x14ac:dyDescent="0.3">
      <c r="C27" s="78"/>
      <c r="D27" s="12" t="s">
        <v>23</v>
      </c>
      <c r="E27" s="13">
        <v>0</v>
      </c>
      <c r="F27" s="14">
        <v>-1.1764705882352941E-2</v>
      </c>
      <c r="G27" s="14">
        <v>-3.1746031746031744E-2</v>
      </c>
      <c r="H27" s="15">
        <v>0.22131147540983606</v>
      </c>
      <c r="I27" s="14">
        <v>-0.44295302013422821</v>
      </c>
      <c r="J27" s="14">
        <v>-0.39759036144578314</v>
      </c>
      <c r="K27" s="15">
        <v>1.7</v>
      </c>
      <c r="L27" s="14">
        <v>-0.12962962962962962</v>
      </c>
      <c r="M27" s="14"/>
      <c r="N27" s="14"/>
      <c r="O27" s="14"/>
      <c r="P27" s="14"/>
      <c r="Q27" s="14"/>
      <c r="R27" s="80"/>
    </row>
    <row r="28" spans="3:18" ht="15.75" customHeight="1" x14ac:dyDescent="0.25">
      <c r="C28" s="77" t="s">
        <v>12</v>
      </c>
      <c r="D28" s="8" t="s">
        <v>22</v>
      </c>
      <c r="E28" s="9">
        <v>145</v>
      </c>
      <c r="F28" s="10">
        <v>143</v>
      </c>
      <c r="G28" s="10">
        <v>142</v>
      </c>
      <c r="H28" s="10">
        <v>144</v>
      </c>
      <c r="I28" s="10">
        <v>84</v>
      </c>
      <c r="J28" s="10">
        <v>68</v>
      </c>
      <c r="K28" s="10">
        <v>98</v>
      </c>
      <c r="L28" s="10">
        <v>92</v>
      </c>
      <c r="M28" s="10"/>
      <c r="N28" s="10"/>
      <c r="O28" s="10"/>
      <c r="P28" s="10"/>
      <c r="Q28" s="10"/>
      <c r="R28" s="79">
        <v>771</v>
      </c>
    </row>
    <row r="29" spans="3:18" ht="15.75" customHeight="1" thickBot="1" x14ac:dyDescent="0.3">
      <c r="C29" s="78"/>
      <c r="D29" s="12" t="s">
        <v>23</v>
      </c>
      <c r="E29" s="13">
        <v>0</v>
      </c>
      <c r="F29" s="14">
        <v>-1.3793103448275862E-2</v>
      </c>
      <c r="G29" s="14">
        <v>-6.993006993006993E-3</v>
      </c>
      <c r="H29" s="15">
        <v>1.4084507042253521E-2</v>
      </c>
      <c r="I29" s="14">
        <v>-0.41666666666666669</v>
      </c>
      <c r="J29" s="14">
        <v>-0.19047619047619047</v>
      </c>
      <c r="K29" s="15">
        <v>0.44117647058823528</v>
      </c>
      <c r="L29" s="14">
        <v>-6.1224489795918366E-2</v>
      </c>
      <c r="M29" s="14"/>
      <c r="N29" s="14"/>
      <c r="O29" s="14"/>
      <c r="P29" s="14"/>
      <c r="Q29" s="14"/>
      <c r="R29" s="80"/>
    </row>
    <row r="30" spans="3:18" ht="15.75" customHeight="1" x14ac:dyDescent="0.25">
      <c r="C30" s="77" t="s">
        <v>13</v>
      </c>
      <c r="D30" s="8" t="s">
        <v>22</v>
      </c>
      <c r="E30" s="9">
        <v>115</v>
      </c>
      <c r="F30" s="10">
        <v>133</v>
      </c>
      <c r="G30" s="10">
        <v>125</v>
      </c>
      <c r="H30" s="10">
        <v>130</v>
      </c>
      <c r="I30" s="10">
        <v>135</v>
      </c>
      <c r="J30" s="10">
        <v>80</v>
      </c>
      <c r="K30" s="10">
        <v>157</v>
      </c>
      <c r="L30" s="10">
        <v>142</v>
      </c>
      <c r="M30" s="10"/>
      <c r="N30" s="10"/>
      <c r="O30" s="10"/>
      <c r="P30" s="10"/>
      <c r="Q30" s="10"/>
      <c r="R30" s="79">
        <v>902</v>
      </c>
    </row>
    <row r="31" spans="3:18" ht="15.75" customHeight="1" thickBot="1" x14ac:dyDescent="0.3">
      <c r="C31" s="78"/>
      <c r="D31" s="12" t="s">
        <v>23</v>
      </c>
      <c r="E31" s="13">
        <v>0</v>
      </c>
      <c r="F31" s="15">
        <v>0.15652173913043479</v>
      </c>
      <c r="G31" s="14">
        <v>-6.0150375939849621E-2</v>
      </c>
      <c r="H31" s="15">
        <v>0.04</v>
      </c>
      <c r="I31" s="15">
        <v>3.8461538461538464E-2</v>
      </c>
      <c r="J31" s="14">
        <v>-0.40740740740740738</v>
      </c>
      <c r="K31" s="15">
        <v>0.96250000000000002</v>
      </c>
      <c r="L31" s="14">
        <v>-9.5541401273885357E-2</v>
      </c>
      <c r="M31" s="14"/>
      <c r="N31" s="14"/>
      <c r="O31" s="14"/>
      <c r="P31" s="14"/>
      <c r="Q31" s="14"/>
      <c r="R31" s="80"/>
    </row>
    <row r="32" spans="3:18" ht="15.75" customHeight="1" x14ac:dyDescent="0.25">
      <c r="C32" s="77" t="s">
        <v>18</v>
      </c>
      <c r="D32" s="8" t="s">
        <v>22</v>
      </c>
      <c r="E32" s="9">
        <v>173</v>
      </c>
      <c r="F32" s="10">
        <v>176</v>
      </c>
      <c r="G32" s="10">
        <v>163</v>
      </c>
      <c r="H32" s="10">
        <v>191</v>
      </c>
      <c r="I32" s="10">
        <v>91</v>
      </c>
      <c r="J32" s="10">
        <v>88</v>
      </c>
      <c r="K32" s="10">
        <v>183</v>
      </c>
      <c r="L32" s="10">
        <v>198</v>
      </c>
      <c r="M32" s="10"/>
      <c r="N32" s="10"/>
      <c r="O32" s="10"/>
      <c r="P32" s="10"/>
      <c r="Q32" s="10"/>
      <c r="R32" s="79">
        <v>1090</v>
      </c>
    </row>
    <row r="33" spans="3:35" ht="15.75" customHeight="1" thickBot="1" x14ac:dyDescent="0.3">
      <c r="C33" s="78"/>
      <c r="D33" s="12" t="s">
        <v>23</v>
      </c>
      <c r="E33" s="13">
        <v>0</v>
      </c>
      <c r="F33" s="15">
        <v>1.7341040462427744E-2</v>
      </c>
      <c r="G33" s="14">
        <v>-7.3863636363636367E-2</v>
      </c>
      <c r="H33" s="15">
        <v>0.17177914110429449</v>
      </c>
      <c r="I33" s="14">
        <v>-0.52356020942408377</v>
      </c>
      <c r="J33" s="14">
        <v>-3.2967032967032968E-2</v>
      </c>
      <c r="K33" s="15">
        <v>1.0795454545454546</v>
      </c>
      <c r="L33" s="15">
        <v>8.1967213114754092E-2</v>
      </c>
      <c r="M33" s="14"/>
      <c r="N33" s="14"/>
      <c r="O33" s="14"/>
      <c r="P33" s="14"/>
      <c r="Q33" s="14"/>
      <c r="R33" s="80"/>
    </row>
    <row r="34" spans="3:35" ht="15.75" customHeight="1" x14ac:dyDescent="0.25">
      <c r="C34" s="77" t="s">
        <v>14</v>
      </c>
      <c r="D34" s="8" t="s">
        <v>22</v>
      </c>
      <c r="E34" s="9">
        <v>158</v>
      </c>
      <c r="F34" s="10">
        <v>169</v>
      </c>
      <c r="G34" s="10">
        <v>171</v>
      </c>
      <c r="H34" s="10">
        <v>193</v>
      </c>
      <c r="I34" s="10">
        <v>105</v>
      </c>
      <c r="J34" s="10">
        <v>51</v>
      </c>
      <c r="K34" s="10">
        <v>153</v>
      </c>
      <c r="L34" s="10">
        <v>129</v>
      </c>
      <c r="M34" s="10"/>
      <c r="N34" s="10"/>
      <c r="O34" s="10"/>
      <c r="P34" s="10"/>
      <c r="Q34" s="10"/>
      <c r="R34" s="79">
        <v>971</v>
      </c>
    </row>
    <row r="35" spans="3:35" ht="15.75" customHeight="1" thickBot="1" x14ac:dyDescent="0.3">
      <c r="C35" s="78"/>
      <c r="D35" s="12" t="s">
        <v>23</v>
      </c>
      <c r="E35" s="13">
        <v>0</v>
      </c>
      <c r="F35" s="15">
        <v>6.9620253164556958E-2</v>
      </c>
      <c r="G35" s="15">
        <v>1.1834319526627219E-2</v>
      </c>
      <c r="H35" s="15">
        <v>0.12865497076023391</v>
      </c>
      <c r="I35" s="14">
        <v>-0.45595854922279794</v>
      </c>
      <c r="J35" s="14">
        <v>-0.51428571428571423</v>
      </c>
      <c r="K35" s="15">
        <v>2</v>
      </c>
      <c r="L35" s="14">
        <v>-0.15686274509803921</v>
      </c>
      <c r="M35" s="14"/>
      <c r="N35" s="14"/>
      <c r="O35" s="14"/>
      <c r="P35" s="14"/>
      <c r="Q35" s="14"/>
      <c r="R35" s="80"/>
    </row>
    <row r="36" spans="3:35" ht="15.75" customHeight="1" x14ac:dyDescent="0.25">
      <c r="C36" s="77" t="s">
        <v>15</v>
      </c>
      <c r="D36" s="8" t="s">
        <v>22</v>
      </c>
      <c r="E36" s="9">
        <v>160</v>
      </c>
      <c r="F36" s="10">
        <v>154</v>
      </c>
      <c r="G36" s="10">
        <v>144</v>
      </c>
      <c r="H36" s="10">
        <v>191</v>
      </c>
      <c r="I36" s="10">
        <v>84</v>
      </c>
      <c r="J36" s="10">
        <v>59</v>
      </c>
      <c r="K36" s="10">
        <v>175</v>
      </c>
      <c r="L36" s="10">
        <v>152</v>
      </c>
      <c r="M36" s="10"/>
      <c r="N36" s="10"/>
      <c r="O36" s="10"/>
      <c r="P36" s="10"/>
      <c r="Q36" s="10"/>
      <c r="R36" s="79">
        <v>959</v>
      </c>
    </row>
    <row r="37" spans="3:35" ht="15.75" customHeight="1" thickBot="1" x14ac:dyDescent="0.3">
      <c r="C37" s="78"/>
      <c r="D37" s="12" t="s">
        <v>23</v>
      </c>
      <c r="E37" s="13">
        <v>0</v>
      </c>
      <c r="F37" s="17">
        <v>0</v>
      </c>
      <c r="G37" s="14">
        <v>-6.4935064935064929E-2</v>
      </c>
      <c r="H37" s="15">
        <v>0.3263888888888889</v>
      </c>
      <c r="I37" s="14">
        <v>-0.56020942408376961</v>
      </c>
      <c r="J37" s="14">
        <v>-0.29761904761904762</v>
      </c>
      <c r="K37" s="15">
        <v>1.9661016949152543</v>
      </c>
      <c r="L37" s="14">
        <v>-0.13142857142857142</v>
      </c>
      <c r="M37" s="14"/>
      <c r="N37" s="14"/>
      <c r="O37" s="14"/>
      <c r="P37" s="14"/>
      <c r="Q37" s="14"/>
      <c r="R37" s="80"/>
    </row>
    <row r="38" spans="3:35" ht="15.75" customHeight="1" x14ac:dyDescent="0.25">
      <c r="C38" s="77" t="s">
        <v>25</v>
      </c>
      <c r="D38" s="8" t="s">
        <v>22</v>
      </c>
      <c r="E38" s="9">
        <v>143</v>
      </c>
      <c r="F38" s="10">
        <v>148</v>
      </c>
      <c r="G38" s="10">
        <v>150</v>
      </c>
      <c r="H38" s="10">
        <v>170</v>
      </c>
      <c r="I38" s="10">
        <v>115</v>
      </c>
      <c r="J38" s="10">
        <v>56</v>
      </c>
      <c r="K38" s="10">
        <v>139</v>
      </c>
      <c r="L38" s="10">
        <v>160</v>
      </c>
      <c r="M38" s="10"/>
      <c r="N38" s="10"/>
      <c r="O38" s="10"/>
      <c r="P38" s="10"/>
      <c r="Q38" s="10"/>
      <c r="R38" s="79">
        <v>938</v>
      </c>
    </row>
    <row r="39" spans="3:35" ht="15.75" customHeight="1" thickBot="1" x14ac:dyDescent="0.3">
      <c r="C39" s="78"/>
      <c r="D39" s="12" t="s">
        <v>23</v>
      </c>
      <c r="E39" s="13">
        <v>0</v>
      </c>
      <c r="F39" s="17">
        <v>0</v>
      </c>
      <c r="G39" s="15">
        <v>1.3513513513513514E-2</v>
      </c>
      <c r="H39" s="15">
        <v>0.13333333333333333</v>
      </c>
      <c r="I39" s="14">
        <v>-0.3235294117647059</v>
      </c>
      <c r="J39" s="14">
        <v>-0.5130434782608696</v>
      </c>
      <c r="K39" s="15">
        <v>1.4821428571428572</v>
      </c>
      <c r="L39" s="15">
        <v>0.15107913669064749</v>
      </c>
      <c r="M39" s="14"/>
      <c r="N39" s="14"/>
      <c r="O39" s="14"/>
      <c r="P39" s="14"/>
      <c r="Q39" s="14"/>
      <c r="R39" s="80"/>
    </row>
    <row r="40" spans="3:35" ht="18" customHeight="1" x14ac:dyDescent="0.25">
      <c r="C40" s="71" t="s">
        <v>26</v>
      </c>
      <c r="D40" s="72"/>
      <c r="E40" s="18">
        <v>4537</v>
      </c>
      <c r="F40" s="18">
        <v>4583</v>
      </c>
      <c r="G40" s="18">
        <v>4551</v>
      </c>
      <c r="H40" s="18">
        <v>5162</v>
      </c>
      <c r="I40" s="18">
        <v>2711</v>
      </c>
      <c r="J40" s="18">
        <v>1973</v>
      </c>
      <c r="K40" s="18">
        <v>4654</v>
      </c>
      <c r="L40" s="18">
        <v>4400</v>
      </c>
      <c r="M40" s="18"/>
      <c r="N40" s="18"/>
      <c r="O40" s="18"/>
      <c r="P40" s="18"/>
      <c r="Q40" s="18"/>
      <c r="R40" s="73">
        <v>28034</v>
      </c>
      <c r="AG40" s="19"/>
      <c r="AH40" s="19"/>
      <c r="AI40" s="19"/>
    </row>
    <row r="41" spans="3:35" ht="18" customHeight="1" thickBot="1" x14ac:dyDescent="0.3">
      <c r="C41" s="75" t="s">
        <v>23</v>
      </c>
      <c r="D41" s="76"/>
      <c r="E41" s="20">
        <v>0</v>
      </c>
      <c r="F41" s="21">
        <v>1.0138858276394092E-2</v>
      </c>
      <c r="G41" s="22">
        <v>-6.9823259873445344E-3</v>
      </c>
      <c r="H41" s="21">
        <v>0.13425620742693914</v>
      </c>
      <c r="I41" s="22">
        <v>-0.47481596280511429</v>
      </c>
      <c r="J41" s="22">
        <v>-0.27222427148653633</v>
      </c>
      <c r="K41" s="21">
        <v>1.3588443993917891</v>
      </c>
      <c r="L41" s="22">
        <v>-5.4576708207993124E-2</v>
      </c>
      <c r="M41" s="22"/>
      <c r="N41" s="22"/>
      <c r="O41" s="22"/>
      <c r="P41" s="22"/>
      <c r="Q41" s="22"/>
      <c r="R41" s="74"/>
      <c r="AG41" s="19"/>
      <c r="AH41" s="19"/>
      <c r="AI41" s="19"/>
    </row>
    <row r="43" spans="3:35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3:35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35" s="1" customFormat="1" ht="15.75" customHeight="1" x14ac:dyDescent="0.25">
      <c r="AG45" s="2"/>
      <c r="AH45" s="2"/>
      <c r="AI45" s="2"/>
    </row>
    <row r="46" spans="3:35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G46" s="2"/>
      <c r="AH46" s="2"/>
      <c r="AI46" s="2"/>
    </row>
    <row r="47" spans="3:35" s="1" customFormat="1" ht="26.25" x14ac:dyDescent="0.25">
      <c r="C47" s="87" t="s">
        <v>27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AG47" s="2"/>
      <c r="AH47" s="2"/>
      <c r="AI47" s="2"/>
    </row>
    <row r="48" spans="3:35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G48" s="2"/>
      <c r="AH48" s="2"/>
      <c r="AI48" s="2"/>
    </row>
    <row r="49" spans="3:36" ht="31.5" customHeight="1" thickBot="1" x14ac:dyDescent="0.3">
      <c r="C49" s="88" t="s">
        <v>0</v>
      </c>
      <c r="D49" s="89"/>
      <c r="E49" s="4">
        <v>43800</v>
      </c>
      <c r="F49" s="4">
        <v>43831</v>
      </c>
      <c r="G49" s="4">
        <v>43862</v>
      </c>
      <c r="H49" s="4">
        <v>43891</v>
      </c>
      <c r="I49" s="4">
        <v>43922</v>
      </c>
      <c r="J49" s="4">
        <v>43952</v>
      </c>
      <c r="K49" s="4">
        <v>43983</v>
      </c>
      <c r="L49" s="4">
        <v>44013</v>
      </c>
      <c r="M49" s="4">
        <v>44044</v>
      </c>
      <c r="N49" s="4">
        <v>44075</v>
      </c>
      <c r="O49" s="4">
        <v>44105</v>
      </c>
      <c r="P49" s="4">
        <v>44136</v>
      </c>
      <c r="Q49" s="4">
        <v>44166</v>
      </c>
      <c r="R49" s="4" t="s">
        <v>20</v>
      </c>
    </row>
    <row r="50" spans="3:36" ht="15.75" customHeight="1" x14ac:dyDescent="0.25">
      <c r="C50" s="81" t="s">
        <v>21</v>
      </c>
      <c r="D50" s="8" t="s">
        <v>22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/>
      <c r="N50" s="10"/>
      <c r="O50" s="10"/>
      <c r="P50" s="10"/>
      <c r="Q50" s="10"/>
      <c r="R50" s="79">
        <v>0</v>
      </c>
      <c r="AJ50" s="11"/>
    </row>
    <row r="51" spans="3:36" ht="15.75" customHeight="1" thickBot="1" x14ac:dyDescent="0.3">
      <c r="C51" s="82"/>
      <c r="D51" s="12" t="s">
        <v>23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4"/>
      <c r="N51" s="14"/>
      <c r="O51" s="14"/>
      <c r="P51" s="14"/>
      <c r="Q51" s="14"/>
      <c r="R51" s="80"/>
    </row>
    <row r="52" spans="3:36" ht="15.75" customHeight="1" x14ac:dyDescent="0.25">
      <c r="C52" s="81" t="s">
        <v>24</v>
      </c>
      <c r="D52" s="8" t="s">
        <v>22</v>
      </c>
      <c r="E52" s="9">
        <v>106</v>
      </c>
      <c r="F52" s="10">
        <v>97</v>
      </c>
      <c r="G52" s="10">
        <v>117</v>
      </c>
      <c r="H52" s="10">
        <v>81</v>
      </c>
      <c r="I52" s="10">
        <v>103</v>
      </c>
      <c r="J52" s="10">
        <v>68</v>
      </c>
      <c r="K52" s="10">
        <v>43</v>
      </c>
      <c r="L52" s="10">
        <v>70</v>
      </c>
      <c r="M52" s="10"/>
      <c r="N52" s="10"/>
      <c r="O52" s="10"/>
      <c r="P52" s="10"/>
      <c r="Q52" s="10"/>
      <c r="R52" s="79">
        <v>579</v>
      </c>
    </row>
    <row r="53" spans="3:36" ht="15.75" customHeight="1" thickBot="1" x14ac:dyDescent="0.3">
      <c r="C53" s="82"/>
      <c r="D53" s="12" t="s">
        <v>23</v>
      </c>
      <c r="E53" s="13">
        <v>0</v>
      </c>
      <c r="F53" s="14">
        <v>-8.4905660377358486E-2</v>
      </c>
      <c r="G53" s="15">
        <v>0.20618556701030927</v>
      </c>
      <c r="H53" s="14">
        <v>-0.30769230769230771</v>
      </c>
      <c r="I53" s="15">
        <v>0.27160493827160492</v>
      </c>
      <c r="J53" s="14">
        <v>-0.33980582524271846</v>
      </c>
      <c r="K53" s="14">
        <v>-0.36764705882352944</v>
      </c>
      <c r="L53" s="15">
        <v>0.62790697674418605</v>
      </c>
      <c r="M53" s="14"/>
      <c r="N53" s="14"/>
      <c r="O53" s="14"/>
      <c r="P53" s="14"/>
      <c r="Q53" s="14"/>
      <c r="R53" s="80"/>
    </row>
    <row r="54" spans="3:36" ht="15.75" customHeight="1" x14ac:dyDescent="0.25">
      <c r="C54" s="81" t="s">
        <v>17</v>
      </c>
      <c r="D54" s="8" t="s">
        <v>22</v>
      </c>
      <c r="E54" s="9">
        <v>14</v>
      </c>
      <c r="F54" s="10">
        <v>12</v>
      </c>
      <c r="G54" s="10">
        <v>10</v>
      </c>
      <c r="H54" s="10">
        <v>9</v>
      </c>
      <c r="I54" s="10">
        <v>9</v>
      </c>
      <c r="J54" s="10">
        <v>10</v>
      </c>
      <c r="K54" s="10">
        <v>11</v>
      </c>
      <c r="L54" s="10">
        <v>8</v>
      </c>
      <c r="M54" s="10"/>
      <c r="N54" s="10"/>
      <c r="O54" s="10"/>
      <c r="P54" s="10"/>
      <c r="Q54" s="10"/>
      <c r="R54" s="79">
        <v>69</v>
      </c>
    </row>
    <row r="55" spans="3:36" ht="15.75" customHeight="1" thickBot="1" x14ac:dyDescent="0.3">
      <c r="C55" s="82"/>
      <c r="D55" s="12" t="s">
        <v>23</v>
      </c>
      <c r="E55" s="13">
        <v>0</v>
      </c>
      <c r="F55" s="14">
        <v>-0.14285714285714285</v>
      </c>
      <c r="G55" s="14">
        <v>-0.16666666666666666</v>
      </c>
      <c r="H55" s="14">
        <v>-0.1</v>
      </c>
      <c r="I55" s="13">
        <v>0</v>
      </c>
      <c r="J55" s="15">
        <v>0.1111111111111111</v>
      </c>
      <c r="K55" s="15">
        <v>0.1</v>
      </c>
      <c r="L55" s="14">
        <v>-0.27272727272727271</v>
      </c>
      <c r="M55" s="14"/>
      <c r="N55" s="14"/>
      <c r="O55" s="14"/>
      <c r="P55" s="14"/>
      <c r="Q55" s="14"/>
      <c r="R55" s="80"/>
    </row>
    <row r="56" spans="3:36" ht="15.75" customHeight="1" x14ac:dyDescent="0.25">
      <c r="C56" s="81" t="s">
        <v>4</v>
      </c>
      <c r="D56" s="8" t="s">
        <v>22</v>
      </c>
      <c r="E56" s="9">
        <v>38</v>
      </c>
      <c r="F56" s="10">
        <v>39</v>
      </c>
      <c r="G56" s="10">
        <v>33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/>
      <c r="N56" s="10"/>
      <c r="O56" s="10"/>
      <c r="P56" s="10"/>
      <c r="Q56" s="10"/>
      <c r="R56" s="79">
        <v>72</v>
      </c>
    </row>
    <row r="57" spans="3:36" ht="15.75" customHeight="1" thickBot="1" x14ac:dyDescent="0.3">
      <c r="C57" s="82"/>
      <c r="D57" s="12" t="s">
        <v>23</v>
      </c>
      <c r="E57" s="13">
        <v>0</v>
      </c>
      <c r="F57" s="15">
        <v>2.6315789473684209E-2</v>
      </c>
      <c r="G57" s="14">
        <v>-0.15384615384615385</v>
      </c>
      <c r="H57" s="14">
        <v>-1</v>
      </c>
      <c r="I57" s="13">
        <v>0</v>
      </c>
      <c r="J57" s="13">
        <v>0</v>
      </c>
      <c r="K57" s="13">
        <v>0</v>
      </c>
      <c r="L57" s="13">
        <v>0</v>
      </c>
      <c r="M57" s="14"/>
      <c r="N57" s="14"/>
      <c r="O57" s="14"/>
      <c r="P57" s="14"/>
      <c r="Q57" s="14"/>
      <c r="R57" s="80"/>
    </row>
    <row r="58" spans="3:36" ht="15.75" customHeight="1" x14ac:dyDescent="0.25">
      <c r="C58" s="81" t="s">
        <v>5</v>
      </c>
      <c r="D58" s="8" t="s">
        <v>22</v>
      </c>
      <c r="E58" s="9">
        <v>0</v>
      </c>
      <c r="F58" s="10">
        <v>43</v>
      </c>
      <c r="G58" s="10">
        <v>14</v>
      </c>
      <c r="H58" s="10">
        <v>33</v>
      </c>
      <c r="I58" s="10">
        <v>18</v>
      </c>
      <c r="J58" s="10">
        <v>43</v>
      </c>
      <c r="K58" s="10">
        <v>0</v>
      </c>
      <c r="L58" s="10">
        <v>18</v>
      </c>
      <c r="M58" s="10"/>
      <c r="N58" s="10"/>
      <c r="O58" s="10"/>
      <c r="P58" s="10"/>
      <c r="Q58" s="10"/>
      <c r="R58" s="85">
        <v>169</v>
      </c>
    </row>
    <row r="59" spans="3:36" ht="15.75" customHeight="1" thickBot="1" x14ac:dyDescent="0.3">
      <c r="C59" s="82"/>
      <c r="D59" s="12" t="s">
        <v>23</v>
      </c>
      <c r="E59" s="13">
        <v>0</v>
      </c>
      <c r="F59" s="13">
        <v>0</v>
      </c>
      <c r="G59" s="14">
        <v>-0.67441860465116277</v>
      </c>
      <c r="H59" s="15">
        <v>1.3571428571428572</v>
      </c>
      <c r="I59" s="14">
        <v>-0.45454545454545453</v>
      </c>
      <c r="J59" s="15">
        <v>1.3888888888888888</v>
      </c>
      <c r="K59" s="14">
        <v>-1</v>
      </c>
      <c r="L59" s="13">
        <v>0</v>
      </c>
      <c r="M59" s="14"/>
      <c r="N59" s="14"/>
      <c r="O59" s="14"/>
      <c r="P59" s="14"/>
      <c r="Q59" s="14"/>
      <c r="R59" s="86"/>
    </row>
    <row r="60" spans="3:36" ht="15.75" customHeight="1" x14ac:dyDescent="0.25">
      <c r="C60" s="81" t="s">
        <v>6</v>
      </c>
      <c r="D60" s="8" t="s">
        <v>22</v>
      </c>
      <c r="E60" s="9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/>
      <c r="N60" s="10"/>
      <c r="O60" s="10"/>
      <c r="P60" s="10"/>
      <c r="Q60" s="10"/>
      <c r="R60" s="79">
        <v>0</v>
      </c>
    </row>
    <row r="61" spans="3:36" ht="15.75" customHeight="1" thickBot="1" x14ac:dyDescent="0.3">
      <c r="C61" s="82"/>
      <c r="D61" s="12" t="s">
        <v>23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4"/>
      <c r="N61" s="14"/>
      <c r="O61" s="14"/>
      <c r="P61" s="14"/>
      <c r="Q61" s="14"/>
      <c r="R61" s="80"/>
    </row>
    <row r="62" spans="3:36" ht="15.75" customHeight="1" x14ac:dyDescent="0.25">
      <c r="C62" s="81" t="s">
        <v>7</v>
      </c>
      <c r="D62" s="8" t="s">
        <v>22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/>
      <c r="N62" s="10"/>
      <c r="O62" s="10"/>
      <c r="P62" s="10"/>
      <c r="Q62" s="10"/>
      <c r="R62" s="79">
        <v>0</v>
      </c>
    </row>
    <row r="63" spans="3:36" ht="15.75" customHeight="1" thickBot="1" x14ac:dyDescent="0.3">
      <c r="C63" s="82"/>
      <c r="D63" s="12" t="s">
        <v>23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4"/>
      <c r="N63" s="14"/>
      <c r="O63" s="14"/>
      <c r="P63" s="14"/>
      <c r="Q63" s="14"/>
      <c r="R63" s="80"/>
    </row>
    <row r="64" spans="3:36" ht="15.75" customHeight="1" x14ac:dyDescent="0.25">
      <c r="C64" s="81" t="s">
        <v>8</v>
      </c>
      <c r="D64" s="8" t="s">
        <v>22</v>
      </c>
      <c r="E64" s="9">
        <v>26</v>
      </c>
      <c r="F64" s="10">
        <v>13</v>
      </c>
      <c r="G64" s="10">
        <v>28</v>
      </c>
      <c r="H64" s="10">
        <v>46</v>
      </c>
      <c r="I64" s="10">
        <v>18</v>
      </c>
      <c r="J64" s="10">
        <v>23</v>
      </c>
      <c r="K64" s="10">
        <v>15</v>
      </c>
      <c r="L64" s="10">
        <v>41</v>
      </c>
      <c r="M64" s="10"/>
      <c r="N64" s="10"/>
      <c r="O64" s="10"/>
      <c r="P64" s="10"/>
      <c r="Q64" s="10"/>
      <c r="R64" s="79">
        <v>184</v>
      </c>
    </row>
    <row r="65" spans="3:18" ht="15.75" customHeight="1" thickBot="1" x14ac:dyDescent="0.3">
      <c r="C65" s="82"/>
      <c r="D65" s="12" t="s">
        <v>23</v>
      </c>
      <c r="E65" s="13">
        <v>0</v>
      </c>
      <c r="F65" s="14">
        <v>-0.5</v>
      </c>
      <c r="G65" s="15">
        <v>1.1538461538461537</v>
      </c>
      <c r="H65" s="15">
        <v>0.6428571428571429</v>
      </c>
      <c r="I65" s="14">
        <v>-0.60869565217391308</v>
      </c>
      <c r="J65" s="15">
        <v>0.27777777777777779</v>
      </c>
      <c r="K65" s="14">
        <v>-0.34782608695652173</v>
      </c>
      <c r="L65" s="15">
        <v>1.7333333333333334</v>
      </c>
      <c r="M65" s="14"/>
      <c r="N65" s="14"/>
      <c r="O65" s="14"/>
      <c r="P65" s="14"/>
      <c r="Q65" s="14"/>
      <c r="R65" s="80"/>
    </row>
    <row r="66" spans="3:18" ht="15.75" customHeight="1" x14ac:dyDescent="0.25">
      <c r="C66" s="83" t="s">
        <v>9</v>
      </c>
      <c r="D66" s="8" t="s">
        <v>22</v>
      </c>
      <c r="E66" s="10">
        <v>1</v>
      </c>
      <c r="F66" s="10">
        <v>1</v>
      </c>
      <c r="G66" s="10">
        <v>2</v>
      </c>
      <c r="H66" s="10">
        <v>1</v>
      </c>
      <c r="I66" s="10">
        <v>1</v>
      </c>
      <c r="J66" s="10">
        <v>0</v>
      </c>
      <c r="K66" s="10">
        <v>0</v>
      </c>
      <c r="L66" s="10">
        <v>0</v>
      </c>
      <c r="M66" s="10"/>
      <c r="N66" s="10"/>
      <c r="O66" s="10"/>
      <c r="P66" s="10"/>
      <c r="Q66" s="10"/>
      <c r="R66" s="79">
        <v>5</v>
      </c>
    </row>
    <row r="67" spans="3:18" ht="15.75" customHeight="1" thickBot="1" x14ac:dyDescent="0.3">
      <c r="C67" s="84"/>
      <c r="D67" s="12" t="s">
        <v>23</v>
      </c>
      <c r="E67" s="13">
        <v>0</v>
      </c>
      <c r="F67" s="13">
        <v>0</v>
      </c>
      <c r="G67" s="15">
        <v>1</v>
      </c>
      <c r="H67" s="14">
        <v>-0.5</v>
      </c>
      <c r="I67" s="13">
        <v>0</v>
      </c>
      <c r="J67" s="14">
        <v>-1</v>
      </c>
      <c r="K67" s="13">
        <v>0</v>
      </c>
      <c r="L67" s="13">
        <v>0</v>
      </c>
      <c r="M67" s="14"/>
      <c r="N67" s="14"/>
      <c r="O67" s="14"/>
      <c r="P67" s="14"/>
      <c r="Q67" s="14"/>
      <c r="R67" s="80"/>
    </row>
    <row r="68" spans="3:18" ht="15.75" customHeight="1" x14ac:dyDescent="0.25">
      <c r="C68" s="77" t="s">
        <v>10</v>
      </c>
      <c r="D68" s="8" t="s">
        <v>22</v>
      </c>
      <c r="E68" s="9">
        <v>25</v>
      </c>
      <c r="F68" s="10">
        <v>22</v>
      </c>
      <c r="G68" s="10">
        <v>23</v>
      </c>
      <c r="H68" s="10">
        <v>5</v>
      </c>
      <c r="I68" s="10">
        <v>3</v>
      </c>
      <c r="J68" s="10">
        <v>17</v>
      </c>
      <c r="K68" s="10">
        <v>13</v>
      </c>
      <c r="L68" s="10">
        <v>31</v>
      </c>
      <c r="M68" s="10"/>
      <c r="N68" s="10"/>
      <c r="O68" s="10"/>
      <c r="P68" s="10"/>
      <c r="Q68" s="10"/>
      <c r="R68" s="79">
        <v>114</v>
      </c>
    </row>
    <row r="69" spans="3:18" ht="15.75" customHeight="1" thickBot="1" x14ac:dyDescent="0.3">
      <c r="C69" s="78"/>
      <c r="D69" s="12" t="s">
        <v>23</v>
      </c>
      <c r="E69" s="13">
        <v>0</v>
      </c>
      <c r="F69" s="14">
        <v>-0.12</v>
      </c>
      <c r="G69" s="15">
        <v>4.5454545454545456E-2</v>
      </c>
      <c r="H69" s="14">
        <v>-0.78260869565217395</v>
      </c>
      <c r="I69" s="14">
        <v>-0.4</v>
      </c>
      <c r="J69" s="15">
        <v>4.666666666666667</v>
      </c>
      <c r="K69" s="14">
        <v>-0.23529411764705882</v>
      </c>
      <c r="L69" s="15">
        <v>1.3846153846153846</v>
      </c>
      <c r="M69" s="14"/>
      <c r="N69" s="14"/>
      <c r="O69" s="14"/>
      <c r="P69" s="14"/>
      <c r="Q69" s="14"/>
      <c r="R69" s="80"/>
    </row>
    <row r="70" spans="3:18" ht="15.75" customHeight="1" x14ac:dyDescent="0.25">
      <c r="C70" s="77" t="s">
        <v>11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/>
      <c r="N70" s="10"/>
      <c r="O70" s="10"/>
      <c r="P70" s="10"/>
      <c r="Q70" s="10"/>
      <c r="R70" s="79">
        <v>0</v>
      </c>
    </row>
    <row r="71" spans="3:18" ht="15.75" customHeight="1" thickBot="1" x14ac:dyDescent="0.3">
      <c r="C71" s="78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4"/>
      <c r="N71" s="14"/>
      <c r="O71" s="14"/>
      <c r="P71" s="14"/>
      <c r="Q71" s="14"/>
      <c r="R71" s="80"/>
    </row>
    <row r="72" spans="3:18" ht="15.75" customHeight="1" x14ac:dyDescent="0.25">
      <c r="C72" s="77" t="s">
        <v>12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/>
      <c r="N72" s="10"/>
      <c r="O72" s="10"/>
      <c r="P72" s="10"/>
      <c r="Q72" s="10"/>
      <c r="R72" s="79">
        <v>0</v>
      </c>
    </row>
    <row r="73" spans="3:18" ht="15.75" customHeight="1" thickBot="1" x14ac:dyDescent="0.3">
      <c r="C73" s="78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4"/>
      <c r="N73" s="14"/>
      <c r="O73" s="14"/>
      <c r="P73" s="14"/>
      <c r="Q73" s="14"/>
      <c r="R73" s="80"/>
    </row>
    <row r="74" spans="3:18" ht="15.75" customHeight="1" x14ac:dyDescent="0.25">
      <c r="C74" s="77" t="s">
        <v>13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1</v>
      </c>
      <c r="M74" s="10"/>
      <c r="N74" s="10"/>
      <c r="O74" s="10"/>
      <c r="P74" s="10"/>
      <c r="Q74" s="10"/>
      <c r="R74" s="79">
        <v>2</v>
      </c>
    </row>
    <row r="75" spans="3:18" ht="15.75" customHeight="1" thickBot="1" x14ac:dyDescent="0.3">
      <c r="C75" s="78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/>
      <c r="N75" s="14"/>
      <c r="O75" s="14"/>
      <c r="P75" s="14"/>
      <c r="Q75" s="14"/>
      <c r="R75" s="80"/>
    </row>
    <row r="76" spans="3:18" ht="15.75" customHeight="1" x14ac:dyDescent="0.25">
      <c r="C76" s="77" t="s">
        <v>18</v>
      </c>
      <c r="D76" s="8" t="s">
        <v>22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/>
      <c r="N76" s="10"/>
      <c r="O76" s="10"/>
      <c r="P76" s="10"/>
      <c r="Q76" s="10"/>
      <c r="R76" s="79">
        <v>0</v>
      </c>
    </row>
    <row r="77" spans="3:18" ht="15.75" customHeight="1" thickBot="1" x14ac:dyDescent="0.3">
      <c r="C77" s="78"/>
      <c r="D77" s="12" t="s">
        <v>23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4"/>
      <c r="N77" s="14"/>
      <c r="O77" s="14"/>
      <c r="P77" s="14"/>
      <c r="Q77" s="14"/>
      <c r="R77" s="80"/>
    </row>
    <row r="78" spans="3:18" ht="15.75" customHeight="1" x14ac:dyDescent="0.25">
      <c r="C78" s="77" t="s">
        <v>14</v>
      </c>
      <c r="D78" s="8" t="s">
        <v>22</v>
      </c>
      <c r="E78" s="9">
        <v>0</v>
      </c>
      <c r="F78" s="10">
        <v>1</v>
      </c>
      <c r="G78" s="10">
        <v>4</v>
      </c>
      <c r="H78" s="10">
        <v>3</v>
      </c>
      <c r="I78" s="10">
        <v>0</v>
      </c>
      <c r="J78" s="10">
        <v>2</v>
      </c>
      <c r="K78" s="10">
        <v>2</v>
      </c>
      <c r="L78" s="10">
        <v>1</v>
      </c>
      <c r="M78" s="10"/>
      <c r="N78" s="10"/>
      <c r="O78" s="10"/>
      <c r="P78" s="10"/>
      <c r="Q78" s="10"/>
      <c r="R78" s="79">
        <v>13</v>
      </c>
    </row>
    <row r="79" spans="3:18" ht="15.75" customHeight="1" thickBot="1" x14ac:dyDescent="0.3">
      <c r="C79" s="78"/>
      <c r="D79" s="12" t="s">
        <v>23</v>
      </c>
      <c r="E79" s="13">
        <v>0</v>
      </c>
      <c r="F79" s="13">
        <v>0</v>
      </c>
      <c r="G79" s="15">
        <v>3</v>
      </c>
      <c r="H79" s="14">
        <v>-0.25</v>
      </c>
      <c r="I79" s="14">
        <v>-1</v>
      </c>
      <c r="J79" s="13">
        <v>0</v>
      </c>
      <c r="K79" s="13">
        <v>0</v>
      </c>
      <c r="L79" s="14">
        <v>-0.5</v>
      </c>
      <c r="M79" s="14"/>
      <c r="N79" s="14"/>
      <c r="O79" s="14"/>
      <c r="P79" s="14"/>
      <c r="Q79" s="14"/>
      <c r="R79" s="80"/>
    </row>
    <row r="80" spans="3:18" ht="15.75" customHeight="1" x14ac:dyDescent="0.25">
      <c r="C80" s="77" t="s">
        <v>15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  <c r="O80" s="10"/>
      <c r="P80" s="10"/>
      <c r="Q80" s="10"/>
      <c r="R80" s="79">
        <v>0</v>
      </c>
    </row>
    <row r="81" spans="3:35" ht="15.75" customHeight="1" thickBot="1" x14ac:dyDescent="0.3">
      <c r="C81" s="78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4"/>
      <c r="N81" s="14"/>
      <c r="O81" s="14"/>
      <c r="P81" s="14"/>
      <c r="Q81" s="14"/>
      <c r="R81" s="80"/>
    </row>
    <row r="82" spans="3:35" ht="15.75" customHeight="1" x14ac:dyDescent="0.25">
      <c r="C82" s="77" t="s">
        <v>25</v>
      </c>
      <c r="D82" s="8" t="s">
        <v>22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/>
      <c r="N82" s="10"/>
      <c r="O82" s="10"/>
      <c r="P82" s="10"/>
      <c r="Q82" s="10"/>
      <c r="R82" s="79">
        <v>0</v>
      </c>
    </row>
    <row r="83" spans="3:35" ht="15.75" customHeight="1" thickBot="1" x14ac:dyDescent="0.3">
      <c r="C83" s="78"/>
      <c r="D83" s="12" t="s">
        <v>23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4"/>
      <c r="N83" s="14"/>
      <c r="O83" s="14"/>
      <c r="P83" s="14"/>
      <c r="Q83" s="14"/>
      <c r="R83" s="80"/>
    </row>
    <row r="84" spans="3:35" ht="18" customHeight="1" x14ac:dyDescent="0.25">
      <c r="C84" s="71" t="s">
        <v>26</v>
      </c>
      <c r="D84" s="72"/>
      <c r="E84" s="18">
        <v>210</v>
      </c>
      <c r="F84" s="18">
        <v>228</v>
      </c>
      <c r="G84" s="18">
        <v>231</v>
      </c>
      <c r="H84" s="18">
        <v>178</v>
      </c>
      <c r="I84" s="18">
        <v>152</v>
      </c>
      <c r="J84" s="18">
        <v>163</v>
      </c>
      <c r="K84" s="18">
        <v>85</v>
      </c>
      <c r="L84" s="18">
        <v>170</v>
      </c>
      <c r="M84" s="18"/>
      <c r="N84" s="18"/>
      <c r="O84" s="18"/>
      <c r="P84" s="18"/>
      <c r="Q84" s="18"/>
      <c r="R84" s="73">
        <v>1207</v>
      </c>
      <c r="AG84" s="19"/>
      <c r="AH84" s="19"/>
      <c r="AI84" s="19"/>
    </row>
    <row r="85" spans="3:35" ht="18" customHeight="1" thickBot="1" x14ac:dyDescent="0.3">
      <c r="C85" s="75" t="s">
        <v>23</v>
      </c>
      <c r="D85" s="76"/>
      <c r="E85" s="20">
        <v>0</v>
      </c>
      <c r="F85" s="21">
        <v>8.5714285714285715E-2</v>
      </c>
      <c r="G85" s="21">
        <v>1.3157894736842105E-2</v>
      </c>
      <c r="H85" s="22">
        <v>-0.22943722943722944</v>
      </c>
      <c r="I85" s="22">
        <v>-0.14606741573033707</v>
      </c>
      <c r="J85" s="21">
        <v>7.2368421052631582E-2</v>
      </c>
      <c r="K85" s="22">
        <v>-0.4785276073619632</v>
      </c>
      <c r="L85" s="21">
        <v>1</v>
      </c>
      <c r="M85" s="22"/>
      <c r="N85" s="22"/>
      <c r="O85" s="22"/>
      <c r="P85" s="22"/>
      <c r="Q85" s="22"/>
      <c r="R85" s="74"/>
      <c r="AG85" s="19"/>
      <c r="AH85" s="19"/>
      <c r="AI85" s="19"/>
    </row>
    <row r="87" spans="3:35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122" spans="2:16" ht="15.75" customHeight="1" x14ac:dyDescent="0.25">
      <c r="D122" s="6">
        <v>0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28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29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3" ma:contentTypeDescription="Create a new document." ma:contentTypeScope="" ma:versionID="a7d1a9d4311daf201cbc8f0210e60dd3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47a1005fd526735a7cd8e3c6b07a949d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FD1EB-F2C2-4C86-8213-77AAE0D7FD0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3a2deb52-bc60-4d40-82d8-233196fb65a7"/>
    <ds:schemaRef ds:uri="d5aa3539-6ca1-4088-8ec4-f35712dd708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9E32715-94E2-4317-8807-D4E7F69CF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93A4C-4A64-47CF-965F-DA2EF7B21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2020-08-11T09:06:49Z</cp:lastPrinted>
  <dcterms:created xsi:type="dcterms:W3CDTF">2020-08-11T09:00:13Z</dcterms:created>
  <dcterms:modified xsi:type="dcterms:W3CDTF">2020-08-11T10:37:23Z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